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/>
  </bookViews>
  <sheets>
    <sheet name="на 01.01.2019" sheetId="30" r:id="rId1"/>
  </sheets>
  <calcPr calcId="145621"/>
</workbook>
</file>

<file path=xl/calcChain.xml><?xml version="1.0" encoding="utf-8"?>
<calcChain xmlns="http://schemas.openxmlformats.org/spreadsheetml/2006/main">
  <c r="H8" i="30" l="1"/>
  <c r="H9" i="30"/>
  <c r="H10" i="30"/>
  <c r="H12" i="30"/>
  <c r="H13" i="30"/>
  <c r="H14" i="30"/>
  <c r="H15" i="30"/>
  <c r="H16" i="30"/>
  <c r="H18" i="30"/>
  <c r="H19" i="30"/>
  <c r="H20" i="30"/>
  <c r="H21" i="30"/>
  <c r="H22" i="30"/>
  <c r="H23" i="30"/>
  <c r="H24" i="30"/>
  <c r="H26" i="30"/>
  <c r="H27" i="30"/>
  <c r="H28" i="30"/>
  <c r="H29" i="30"/>
  <c r="H30" i="30"/>
  <c r="H32" i="30"/>
  <c r="H33" i="30"/>
  <c r="H34" i="30"/>
  <c r="H35" i="30"/>
  <c r="H36" i="30"/>
  <c r="H37" i="30"/>
  <c r="H38" i="30"/>
  <c r="H39" i="30"/>
  <c r="H40" i="30"/>
  <c r="H42" i="30"/>
  <c r="H43" i="30"/>
  <c r="H44" i="30"/>
  <c r="H45" i="30"/>
  <c r="H46" i="30"/>
  <c r="H47" i="30"/>
  <c r="H48" i="30"/>
  <c r="H50" i="30"/>
  <c r="H51" i="30"/>
  <c r="H52" i="30"/>
  <c r="H53" i="30"/>
  <c r="H54" i="30"/>
  <c r="H55" i="30"/>
  <c r="H56" i="30"/>
  <c r="H58" i="30"/>
  <c r="H59" i="30"/>
  <c r="H60" i="30"/>
  <c r="H61" i="30"/>
  <c r="H62" i="30"/>
  <c r="H63" i="30"/>
  <c r="H64" i="30"/>
  <c r="H65" i="30"/>
  <c r="G57" i="30" l="1"/>
  <c r="F57" i="30"/>
  <c r="E57" i="30"/>
  <c r="D57" i="30"/>
  <c r="G49" i="30"/>
  <c r="F49" i="30"/>
  <c r="E49" i="30"/>
  <c r="D49" i="30"/>
  <c r="G41" i="30"/>
  <c r="F41" i="30"/>
  <c r="E41" i="30"/>
  <c r="D41" i="30"/>
  <c r="G31" i="30"/>
  <c r="F31" i="30"/>
  <c r="E31" i="30"/>
  <c r="D31" i="30"/>
  <c r="G25" i="30"/>
  <c r="F25" i="30"/>
  <c r="E25" i="30"/>
  <c r="D25" i="30"/>
  <c r="G17" i="30"/>
  <c r="F17" i="30"/>
  <c r="E17" i="30"/>
  <c r="D17" i="30"/>
  <c r="G11" i="30"/>
  <c r="F11" i="30"/>
  <c r="E11" i="30"/>
  <c r="D11" i="30"/>
  <c r="G7" i="30"/>
  <c r="F7" i="30" l="1"/>
  <c r="H49" i="30"/>
  <c r="H57" i="30"/>
  <c r="H41" i="30"/>
  <c r="H31" i="30"/>
  <c r="H25" i="30"/>
  <c r="H17" i="30"/>
  <c r="H11" i="30"/>
  <c r="D7" i="30"/>
  <c r="E7" i="30"/>
  <c r="H7" i="30" l="1"/>
</calcChain>
</file>

<file path=xl/sharedStrings.xml><?xml version="1.0" encoding="utf-8"?>
<sst xmlns="http://schemas.openxmlformats.org/spreadsheetml/2006/main" count="102" uniqueCount="97">
  <si>
    <t>Муниципальная программа "Развитие информационного общества в Уйском муниципальном районе на 2017 - 2019 годы"</t>
  </si>
  <si>
    <t>Целевая статья</t>
  </si>
  <si>
    <t>78 1 00 00000</t>
  </si>
  <si>
    <t>62 1 00 00000</t>
  </si>
  <si>
    <t>62 2 00 00000</t>
  </si>
  <si>
    <t>62 4 00 00000</t>
  </si>
  <si>
    <t>Муниципальная программа "Сохранение и развитие культуры и художественного образования в Уйском муниципальном районе на  2016 - 2018 год"</t>
  </si>
  <si>
    <t>62 6 00 00000</t>
  </si>
  <si>
    <t>64 2 00 00000</t>
  </si>
  <si>
    <t>62 3 00 00000</t>
  </si>
  <si>
    <t>64 1 00 00000</t>
  </si>
  <si>
    <t>61 2 00 00000</t>
  </si>
  <si>
    <t>61 3 00 00000</t>
  </si>
  <si>
    <t>61 4 00 00000</t>
  </si>
  <si>
    <t>Подпрограмма "Поддержка усилий органов местного самоуправления по обеспечению сбалансированности местных бюджетов Уйского района"</t>
  </si>
  <si>
    <t>78 2 00 00000</t>
  </si>
  <si>
    <t>руб.</t>
  </si>
  <si>
    <t>61 1 00 00000</t>
  </si>
  <si>
    <t xml:space="preserve">Всего </t>
  </si>
  <si>
    <t>Подпрограмма "Организация и обеспечение отдыха, оздоровления и занятости детей Уйского муниципального района"</t>
  </si>
  <si>
    <t>61 5 00 00000</t>
  </si>
  <si>
    <t>Муниципальная программа "Развитие статистических информационных ресурсов МО "Уйский муниципальный район на 2017 - 2019 годы"</t>
  </si>
  <si>
    <t>Программа "Поддержка и развитие малого и среднего предпринимательства в Уйском муниципальном районе на 2017 - 2019 годы"</t>
  </si>
  <si>
    <t>Муниципальная программа "Развитие сельского хозяйства Уйского муниципального района на 2016 - 2020 годы"</t>
  </si>
  <si>
    <t>Муниципальная программа "Развитие торговли в Уйском муниципальном районе на 2017 - 2019 гг"</t>
  </si>
  <si>
    <t>Муниципальная программа "Подготовка земельных участков для освоения в целях жилищного строительства в Уйском муниципальном районе на 2017 - 2020 годы"</t>
  </si>
  <si>
    <t>Муниципальная программа "Устойчивое развитие сельских территорий Уйского района Челябинской области на 2016 - 2020 годы"</t>
  </si>
  <si>
    <t>Муниципальная программа "Внесение в государственный кадастр недвижимости сведений о границах населенных пунктов Уйского муниципального района Челябинской области на 2017 - 2020 годы"</t>
  </si>
  <si>
    <t>Наименование</t>
  </si>
  <si>
    <t>62 7 00 00000</t>
  </si>
  <si>
    <t>Муниципальная программа "Оказание молодым семьям государственной поддержки для улучшения жилищных условий в Уйском муниципальном районе" на 2018 год</t>
  </si>
  <si>
    <t>Подпрограмма "Дороги в Уйском муниципальном районе"</t>
  </si>
  <si>
    <t>68 1 00 00000</t>
  </si>
  <si>
    <t>Подпрограмма "Приведение улично-дорожной сети вблизи образовательных организаций в соответствии с требованиями технических регламентов в Уйском муниципальном районе"</t>
  </si>
  <si>
    <t>68 2 00 00000</t>
  </si>
  <si>
    <t>Подпрограмма "Повышение безопасности дорожного движения в Уйском муниципальном районе"</t>
  </si>
  <si>
    <t>68 3 00 00000</t>
  </si>
  <si>
    <t xml:space="preserve">№ </t>
  </si>
  <si>
    <t>Муниципальная программа "Обеспечение внутри муниципальных пассажирских перевозок " на 2018 год</t>
  </si>
  <si>
    <t>Муниципальная программа "Развитие социальной защиты населения в Уйском муниципальном районе на 2018 - 2020 годы"</t>
  </si>
  <si>
    <t>73 1 00 00000</t>
  </si>
  <si>
    <t>Подпрограмма "Поддержка общественных организаций Уйского муниципального района"</t>
  </si>
  <si>
    <t>73 2 00 00000</t>
  </si>
  <si>
    <t>73 3 00 00000</t>
  </si>
  <si>
    <t xml:space="preserve">Подпрограмма  "Дети Южного Урала " </t>
  </si>
  <si>
    <t>Подпрограмма  "Повышение качества жизни граждан пожилового возраста и иных категорий граждан в Уйском муниципальном районе на "</t>
  </si>
  <si>
    <t>73 4 00 00000</t>
  </si>
  <si>
    <t>Подпрограмма "Формирование доступной среды для инвалидов и маломобильных групп населения в Уйском районе"</t>
  </si>
  <si>
    <t>73 5 00 00000</t>
  </si>
  <si>
    <t>Муниципальная программа "Управление муниципальными финансами Уйского района" на 2018 год</t>
  </si>
  <si>
    <t>Подпрограмма "Обеспечение деятельности Управления финансами Уйского муниципального района"</t>
  </si>
  <si>
    <t>78 3 00 00000</t>
  </si>
  <si>
    <t>Муниципальная программа " Обеспечение общественного порядка и противодействие преступности в Уйском районе Челяб обл на 2014 - 2018 годы"</t>
  </si>
  <si>
    <t>Муниципальная программа "Профилактика безнадзорности и правонарушений несовершеннолетними в Уйском муниципальном районе на 2014 - 2018 годы"</t>
  </si>
  <si>
    <t>83 1 00 00000</t>
  </si>
  <si>
    <t>Подпрограмма "Создание условий для развития сельского хозяйства в Уйском муниципальном районе"</t>
  </si>
  <si>
    <t>83 2 00 00000</t>
  </si>
  <si>
    <t>Муниципальная программа "Формирование современной городской среды на территории Уйского муниципального района на 2018 год"</t>
  </si>
  <si>
    <t>Муниципальная программа "Развитие муниципальной службы в Уйском муниципальном районе на 2017 - 2019 годы"</t>
  </si>
  <si>
    <t>Муниципальная программа "Модернизация коммунальной инфраструктуры Уйского муниципального района" на 2016 - 2020 годы</t>
  </si>
  <si>
    <t>Муниципальная программа "Газификация Уйского муниципального райна на 2016 - 2020 годы"</t>
  </si>
  <si>
    <t>Муниципальная программа "Охрана окружающей среды Уйского муниципального района на 2017 - 2020 годы"</t>
  </si>
  <si>
    <t>Муниципальная программа "Создание информационной системы обеспечения градостроительной деятельности на территории Уйского муниципального района на 2017 - 2018 годы"</t>
  </si>
  <si>
    <t>Подпрограмма "Сохранение и развитие культурно-досуговой сферы в  Уйском муниципальном районе"</t>
  </si>
  <si>
    <t>Подпрограмма "Сохранение и развитие библиотечного дела в Уйском муниципальном районе "</t>
  </si>
  <si>
    <t>Подпрограмма "Сохранение и развитие музейного дела в уйском муниципальном районе "</t>
  </si>
  <si>
    <t>Подпрограмма "Организация художественного дополнительного образования в Уйском муниципальном районе "</t>
  </si>
  <si>
    <t>Подпрограмма "Обеспечение устойчивого функционирования зданий и сооружений учреждений культуры и дополнительного образования "</t>
  </si>
  <si>
    <t>Подпрограмма "Финансовое обеспечение деятельности МКУ Комитет по культуре Уйского муниципального района "</t>
  </si>
  <si>
    <t>Муниципальная программа "Развитие молодежного движения в Уйском муниципальном районе на 2016-2018 годы"</t>
  </si>
  <si>
    <t>Муниципальная программа "Развитие физической культуры и спорта в Уйском муниципальном районе  на 2016 - 2020  годы"</t>
  </si>
  <si>
    <t>Подпрограмма "Развитие массовой физической культуры и спорта в Уйском муниципальном районе "</t>
  </si>
  <si>
    <t>Подпрограмма "Организация дополнительного образования в сфере физической культуры и спорта в Уйском муниципальном районе "</t>
  </si>
  <si>
    <t>Подпрограмма "Дошкольное образование в Уйском муниципальном районе "</t>
  </si>
  <si>
    <t>Подпрограмма "Общее образование в Уйском муниципальном районе "</t>
  </si>
  <si>
    <t>Подпрограмма "Дополнительное образование в Уйском муниципальном районе "</t>
  </si>
  <si>
    <t>Подпрограмма "Специальные (коррекционные) учреждения Уйского муниципального района "</t>
  </si>
  <si>
    <t>Подпрограмма "Управление реализацией муниципальной программы "Развитие сельского хозяйства Уйского муниципального района "</t>
  </si>
  <si>
    <t>Муниципальная программа "Развитие образования в Уйском муниципальном районе на 2017 - 2019 годы"</t>
  </si>
  <si>
    <t>Муниципальная программа "Развитие дорожного хозяйства  в Уйском муниципальном  районе на  2018 год"</t>
  </si>
  <si>
    <t>Муниципальная программа "Обеспечение безопасности  гидротехнических сооружений в Уйском муниципальном районе на 2018 - 2020 г".</t>
  </si>
  <si>
    <t>Подпрограмма "Функционирование системы социального обслуживания и социальной поддержки отдельных категорий граждан"</t>
  </si>
  <si>
    <t>Подпрограмма "Выравнивание бюджетной обеспеченности сельских поселений"</t>
  </si>
  <si>
    <t>Муниципальная программа "Переселение в 2014-2018 гг граждан из аварийного жилищного фонда в Уйском  муниципальном районе Челябинской области"</t>
  </si>
  <si>
    <t>в т.ч. за счет местного
бюджета</t>
  </si>
  <si>
    <t>Назначено</t>
  </si>
  <si>
    <t xml:space="preserve">Исполнено </t>
  </si>
  <si>
    <t>Муниципальная программа "Чистая вода на территории Уйского муниципального района на 2010 - 2020 г"</t>
  </si>
  <si>
    <t>Муниципальная программа "Повышение эффективности деятельности муниципальных унитарных предприятий Уйского муниципального района на 2018 - 2020 годы"</t>
  </si>
  <si>
    <t>№</t>
  </si>
  <si>
    <t>Муниципальная программа "Обеспечение населения Уйского муниципального района услугами общественной бани на 2018 год"</t>
  </si>
  <si>
    <t>% исполнения</t>
  </si>
  <si>
    <t>Утверждено на 31.12.2018г.</t>
  </si>
  <si>
    <t>Исполнено на 31.12.2018г.</t>
  </si>
  <si>
    <t>№ программы</t>
  </si>
  <si>
    <t xml:space="preserve">64 </t>
  </si>
  <si>
    <t>Исполнение муниципальных программ Уйского муниципального района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</si>
</sst>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164" fontId="2" fillId="0" borderId="0" xfId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1" applyFont="1"/>
    <xf numFmtId="164" fontId="1" fillId="0" borderId="0" xfId="1" applyFont="1"/>
    <xf numFmtId="164" fontId="7" fillId="2" borderId="0" xfId="1" applyFont="1" applyFill="1"/>
    <xf numFmtId="164" fontId="7" fillId="0" borderId="0" xfId="1" applyFont="1" applyFill="1"/>
    <xf numFmtId="164" fontId="8" fillId="0" borderId="0" xfId="1" applyFont="1"/>
    <xf numFmtId="164" fontId="9" fillId="0" borderId="0" xfId="1" applyFont="1"/>
    <xf numFmtId="164" fontId="8" fillId="2" borderId="0" xfId="1" applyFont="1" applyFill="1"/>
    <xf numFmtId="164" fontId="8" fillId="0" borderId="0" xfId="1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3" borderId="0" xfId="1" applyFont="1" applyFill="1"/>
    <xf numFmtId="164" fontId="11" fillId="3" borderId="0" xfId="1" applyFont="1" applyFill="1"/>
    <xf numFmtId="0" fontId="12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4" fontId="15" fillId="0" borderId="0" xfId="1" applyFont="1"/>
    <xf numFmtId="0" fontId="16" fillId="0" borderId="0" xfId="0" applyFont="1"/>
    <xf numFmtId="0" fontId="13" fillId="0" borderId="1" xfId="0" applyFont="1" applyFill="1" applyBorder="1" applyAlignment="1">
      <alignment horizontal="center"/>
    </xf>
    <xf numFmtId="164" fontId="15" fillId="0" borderId="0" xfId="1" applyFont="1" applyFill="1"/>
    <xf numFmtId="0" fontId="16" fillId="0" borderId="0" xfId="0" applyFont="1" applyFill="1"/>
    <xf numFmtId="0" fontId="13" fillId="2" borderId="1" xfId="0" applyFont="1" applyFill="1" applyBorder="1" applyAlignment="1">
      <alignment horizontal="center"/>
    </xf>
    <xf numFmtId="164" fontId="15" fillId="2" borderId="0" xfId="1" applyFont="1" applyFill="1"/>
    <xf numFmtId="0" fontId="16" fillId="2" borderId="0" xfId="0" applyFont="1" applyFill="1"/>
    <xf numFmtId="0" fontId="18" fillId="2" borderId="1" xfId="0" applyFont="1" applyFill="1" applyBorder="1" applyAlignment="1">
      <alignment horizontal="center"/>
    </xf>
    <xf numFmtId="0" fontId="19" fillId="2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8" fillId="3" borderId="1" xfId="0" applyFont="1" applyFill="1" applyBorder="1" applyAlignment="1">
      <alignment horizontal="center"/>
    </xf>
    <xf numFmtId="0" fontId="19" fillId="3" borderId="0" xfId="0" applyFont="1" applyFill="1"/>
    <xf numFmtId="0" fontId="21" fillId="0" borderId="1" xfId="0" applyFont="1" applyBorder="1" applyAlignment="1">
      <alignment horizontal="center"/>
    </xf>
    <xf numFmtId="0" fontId="8" fillId="0" borderId="0" xfId="0" applyFont="1"/>
    <xf numFmtId="0" fontId="22" fillId="0" borderId="1" xfId="0" applyFont="1" applyBorder="1" applyAlignment="1">
      <alignment horizontal="center"/>
    </xf>
    <xf numFmtId="0" fontId="15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11" fillId="3" borderId="0" xfId="0" applyFont="1" applyFill="1"/>
    <xf numFmtId="164" fontId="25" fillId="0" borderId="1" xfId="0" applyNumberFormat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4" fillId="0" borderId="1" xfId="1" applyFont="1" applyFill="1" applyBorder="1" applyAlignment="1">
      <alignment vertical="center"/>
    </xf>
    <xf numFmtId="164" fontId="17" fillId="0" borderId="1" xfId="1" applyFont="1" applyFill="1" applyBorder="1"/>
    <xf numFmtId="164" fontId="17" fillId="0" borderId="1" xfId="1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1" xfId="0" applyFont="1" applyBorder="1"/>
    <xf numFmtId="0" fontId="26" fillId="0" borderId="1" xfId="0" applyFont="1" applyBorder="1" applyAlignment="1">
      <alignment horizontal="center"/>
    </xf>
    <xf numFmtId="9" fontId="16" fillId="0" borderId="0" xfId="2" applyFont="1"/>
    <xf numFmtId="10" fontId="5" fillId="0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4" fontId="16" fillId="0" borderId="0" xfId="0" applyNumberFormat="1" applyFont="1"/>
    <xf numFmtId="164" fontId="25" fillId="0" borderId="3" xfId="0" applyNumberFormat="1" applyFont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26" fillId="0" borderId="1" xfId="1" applyFont="1" applyFill="1" applyBorder="1"/>
    <xf numFmtId="164" fontId="1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1" applyFont="1" applyFill="1" applyBorder="1" applyAlignment="1">
      <alignment horizontal="center" vertical="center"/>
    </xf>
    <xf numFmtId="164" fontId="25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164" fontId="24" fillId="0" borderId="6" xfId="1" applyFont="1" applyBorder="1" applyAlignment="1">
      <alignment horizontal="center" vertical="center" wrapText="1"/>
    </xf>
    <xf numFmtId="164" fontId="24" fillId="0" borderId="8" xfId="1" applyFont="1" applyBorder="1" applyAlignment="1">
      <alignment horizontal="center" vertical="center" wrapText="1"/>
    </xf>
    <xf numFmtId="164" fontId="24" fillId="0" borderId="7" xfId="1" applyFont="1" applyBorder="1" applyAlignment="1">
      <alignment horizontal="center" vertical="center" wrapText="1"/>
    </xf>
    <xf numFmtId="164" fontId="24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2" xfId="1" applyFont="1" applyFill="1" applyBorder="1" applyAlignment="1">
      <alignment horizontal="center"/>
    </xf>
    <xf numFmtId="164" fontId="25" fillId="0" borderId="3" xfId="1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workbookViewId="0">
      <selection activeCell="K10" sqref="K10"/>
    </sheetView>
  </sheetViews>
  <sheetFormatPr defaultRowHeight="15" x14ac:dyDescent="0.25"/>
  <cols>
    <col min="1" max="1" width="3.140625" style="22" customWidth="1"/>
    <col min="2" max="2" width="51.42578125" style="2" customWidth="1"/>
    <col min="3" max="3" width="7.85546875" style="18" customWidth="1"/>
    <col min="4" max="4" width="18.42578125" style="19" customWidth="1"/>
    <col min="5" max="5" width="18.42578125" style="19" hidden="1" customWidth="1"/>
    <col min="6" max="6" width="20" style="5" customWidth="1"/>
    <col min="7" max="7" width="18.28515625" style="5" hidden="1" customWidth="1"/>
    <col min="8" max="8" width="17.5703125" bestFit="1" customWidth="1"/>
    <col min="9" max="9" width="20.42578125" bestFit="1" customWidth="1"/>
    <col min="11" max="11" width="14.85546875" style="7" bestFit="1" customWidth="1"/>
    <col min="12" max="12" width="8.85546875" style="11" customWidth="1"/>
  </cols>
  <sheetData>
    <row r="1" spans="1:13" ht="26.45" customHeight="1" x14ac:dyDescent="0.25">
      <c r="C1" s="96"/>
      <c r="D1" s="96"/>
      <c r="E1" s="63"/>
    </row>
    <row r="3" spans="1:13" ht="55.9" customHeight="1" x14ac:dyDescent="0.25">
      <c r="A3" s="95" t="s">
        <v>96</v>
      </c>
      <c r="B3" s="95"/>
      <c r="C3" s="95"/>
      <c r="D3" s="95"/>
      <c r="E3" s="95"/>
      <c r="F3" s="95"/>
      <c r="G3" s="95"/>
      <c r="H3" s="95"/>
    </row>
    <row r="4" spans="1:13" ht="17.25" customHeight="1" x14ac:dyDescent="0.25">
      <c r="A4" s="86" t="s">
        <v>16</v>
      </c>
      <c r="B4" s="64"/>
      <c r="C4" s="64"/>
      <c r="D4" s="64"/>
      <c r="E4" s="64"/>
    </row>
    <row r="5" spans="1:13" x14ac:dyDescent="0.25">
      <c r="A5" s="97" t="s">
        <v>37</v>
      </c>
      <c r="B5" s="99" t="s">
        <v>28</v>
      </c>
      <c r="C5" s="99" t="s">
        <v>94</v>
      </c>
      <c r="D5" s="89" t="s">
        <v>92</v>
      </c>
      <c r="E5" s="71"/>
      <c r="F5" s="91" t="s">
        <v>93</v>
      </c>
      <c r="G5" s="92"/>
      <c r="H5" s="87" t="s">
        <v>91</v>
      </c>
    </row>
    <row r="6" spans="1:13" ht="51" customHeight="1" x14ac:dyDescent="0.25">
      <c r="A6" s="98"/>
      <c r="B6" s="100"/>
      <c r="C6" s="100"/>
      <c r="D6" s="90"/>
      <c r="E6" s="53" t="s">
        <v>84</v>
      </c>
      <c r="F6" s="93"/>
      <c r="G6" s="94"/>
      <c r="H6" s="88"/>
    </row>
    <row r="7" spans="1:13" ht="20.45" customHeight="1" x14ac:dyDescent="0.25">
      <c r="B7" s="15" t="s">
        <v>18</v>
      </c>
      <c r="C7" s="16"/>
      <c r="D7" s="17">
        <f>D8+D10+D17+D24+D25+D28+D29+D30+D31+D37+D38+D39+D40+D41+D48+D49+D53+D54+D55+D57+D60+D61+D62+D63+D64+D11+D56+D9+D65+D47</f>
        <v>1036253761.25</v>
      </c>
      <c r="E7" s="17">
        <f>E8+E10+E17+E24+E25+E28+E29+E30+E31+E37+E38+E39+E40+E41+E48+E49+E53+E54+E55+E57+E60+E61+E62+E63+E64+E11+E56+E9+E65+E47</f>
        <v>1031987433.96</v>
      </c>
      <c r="F7" s="17">
        <f>F8+F10+F17+F24+F25+F28+F29+F30+F31+F37+F38+F39+F40+F41+F48+F49+F53+F54+F55+F57+F60+F61+F62+F63+F64+F11+F56+F9+F65+F47</f>
        <v>1007076768.66</v>
      </c>
      <c r="G7" s="17">
        <f>G8+G10+G17+G24+G25+G28+G29+G30+G31+G37+G38+G39+G40+G41+G48+G49+G53+G54+G55+G57+G60+G61+G62+G63+G64+G11+G56+G9+G65+G47</f>
        <v>817926265.92999995</v>
      </c>
      <c r="H7" s="68">
        <f>F7/D7</f>
        <v>0.97184377641746289</v>
      </c>
      <c r="I7" s="69"/>
    </row>
    <row r="8" spans="1:13" s="28" customFormat="1" ht="47.25" x14ac:dyDescent="0.25">
      <c r="A8" s="26">
        <v>1</v>
      </c>
      <c r="B8" s="55" t="s">
        <v>61</v>
      </c>
      <c r="C8" s="56">
        <v>56</v>
      </c>
      <c r="D8" s="72">
        <v>2343676.62</v>
      </c>
      <c r="E8" s="72">
        <v>2117200</v>
      </c>
      <c r="F8" s="59">
        <v>2157337.2599999998</v>
      </c>
      <c r="G8" s="59">
        <v>1592407.38</v>
      </c>
      <c r="H8" s="68">
        <f t="shared" ref="H8:H65" si="0">F8/D8</f>
        <v>0.92049271712238168</v>
      </c>
      <c r="I8" s="70"/>
      <c r="K8" s="27"/>
      <c r="L8" s="27"/>
      <c r="M8" s="65"/>
    </row>
    <row r="9" spans="1:13" s="28" customFormat="1" ht="47.25" x14ac:dyDescent="0.25">
      <c r="A9" s="26">
        <v>2</v>
      </c>
      <c r="B9" s="55" t="s">
        <v>87</v>
      </c>
      <c r="C9" s="56">
        <v>57</v>
      </c>
      <c r="D9" s="72">
        <v>5610000</v>
      </c>
      <c r="E9" s="72">
        <v>5610000</v>
      </c>
      <c r="F9" s="59">
        <v>5610000</v>
      </c>
      <c r="G9" s="59"/>
      <c r="H9" s="68">
        <f t="shared" si="0"/>
        <v>1</v>
      </c>
      <c r="K9" s="27"/>
      <c r="L9" s="27"/>
    </row>
    <row r="10" spans="1:13" s="31" customFormat="1" ht="78.75" x14ac:dyDescent="0.25">
      <c r="A10" s="29">
        <v>3</v>
      </c>
      <c r="B10" s="55" t="s">
        <v>62</v>
      </c>
      <c r="C10" s="56">
        <v>58</v>
      </c>
      <c r="D10" s="57">
        <v>129400</v>
      </c>
      <c r="E10" s="57">
        <v>165000</v>
      </c>
      <c r="F10" s="73">
        <v>129400</v>
      </c>
      <c r="G10" s="74"/>
      <c r="H10" s="68">
        <f t="shared" si="0"/>
        <v>1</v>
      </c>
      <c r="I10" s="28"/>
      <c r="K10" s="30"/>
      <c r="L10" s="30"/>
    </row>
    <row r="11" spans="1:13" s="31" customFormat="1" ht="47.25" x14ac:dyDescent="0.25">
      <c r="A11" s="29">
        <v>4</v>
      </c>
      <c r="B11" s="55" t="s">
        <v>78</v>
      </c>
      <c r="C11" s="56">
        <v>61</v>
      </c>
      <c r="D11" s="75">
        <f>D12+D13+D14+D15+D16</f>
        <v>464822160.13999999</v>
      </c>
      <c r="E11" s="75">
        <f>E12+E13+E14+E15+E16</f>
        <v>463408581.93000001</v>
      </c>
      <c r="F11" s="75">
        <f>F12+F13+F14+F15+F16</f>
        <v>452402790.61000001</v>
      </c>
      <c r="G11" s="75">
        <f>G12+G13+G14+G15+G16</f>
        <v>367488882.19999999</v>
      </c>
      <c r="H11" s="68">
        <f t="shared" si="0"/>
        <v>0.97328145988939219</v>
      </c>
      <c r="I11" s="28"/>
      <c r="K11" s="30"/>
      <c r="L11" s="30"/>
    </row>
    <row r="12" spans="1:13" s="3" customFormat="1" ht="25.5" hidden="1" x14ac:dyDescent="0.25">
      <c r="A12" s="23"/>
      <c r="B12" s="39" t="s">
        <v>73</v>
      </c>
      <c r="C12" s="50" t="s">
        <v>17</v>
      </c>
      <c r="D12" s="58">
        <v>128138943.18000001</v>
      </c>
      <c r="E12" s="58">
        <v>127786248.37</v>
      </c>
      <c r="F12" s="58">
        <v>122313204.06999999</v>
      </c>
      <c r="G12" s="58">
        <v>95601837.739999995</v>
      </c>
      <c r="H12" s="68">
        <f t="shared" si="0"/>
        <v>0.9545357643396789</v>
      </c>
      <c r="I12" s="28"/>
      <c r="K12" s="10"/>
      <c r="L12" s="14"/>
    </row>
    <row r="13" spans="1:13" s="4" customFormat="1" ht="25.5" hidden="1" x14ac:dyDescent="0.25">
      <c r="A13" s="24"/>
      <c r="B13" s="39" t="s">
        <v>74</v>
      </c>
      <c r="C13" s="50" t="s">
        <v>11</v>
      </c>
      <c r="D13" s="41">
        <v>283915460.45999998</v>
      </c>
      <c r="E13" s="41">
        <v>283399483.33999997</v>
      </c>
      <c r="F13" s="62">
        <v>278193056.47000003</v>
      </c>
      <c r="G13" s="62">
        <v>229244407.09</v>
      </c>
      <c r="H13" s="68">
        <f t="shared" si="0"/>
        <v>0.97984469045564304</v>
      </c>
      <c r="I13" s="28"/>
      <c r="K13" s="9"/>
      <c r="L13" s="13"/>
    </row>
    <row r="14" spans="1:13" s="4" customFormat="1" ht="48.75" hidden="1" customHeight="1" x14ac:dyDescent="0.25">
      <c r="A14" s="24"/>
      <c r="B14" s="39" t="s">
        <v>75</v>
      </c>
      <c r="C14" s="50" t="s">
        <v>12</v>
      </c>
      <c r="D14" s="41">
        <v>11175728.640000001</v>
      </c>
      <c r="E14" s="41">
        <v>10980338.810000001</v>
      </c>
      <c r="F14" s="76">
        <v>10952351.73</v>
      </c>
      <c r="G14" s="76">
        <v>9045356.9800000004</v>
      </c>
      <c r="H14" s="68">
        <f t="shared" si="0"/>
        <v>0.98001231801562427</v>
      </c>
      <c r="I14" s="28"/>
      <c r="K14" s="9"/>
      <c r="L14" s="13"/>
    </row>
    <row r="15" spans="1:13" s="3" customFormat="1" ht="34.9" hidden="1" customHeight="1" x14ac:dyDescent="0.25">
      <c r="A15" s="23"/>
      <c r="B15" s="39" t="s">
        <v>76</v>
      </c>
      <c r="C15" s="77" t="s">
        <v>13</v>
      </c>
      <c r="D15" s="78">
        <v>25764209.57</v>
      </c>
      <c r="E15" s="78">
        <v>25670667.559999999</v>
      </c>
      <c r="F15" s="62">
        <v>25288716.140000001</v>
      </c>
      <c r="G15" s="62">
        <v>19529238.739999998</v>
      </c>
      <c r="H15" s="68">
        <f t="shared" si="0"/>
        <v>0.98154442003322051</v>
      </c>
      <c r="I15" s="28"/>
      <c r="J15" s="67"/>
      <c r="K15" s="10"/>
      <c r="L15" s="14"/>
    </row>
    <row r="16" spans="1:13" s="4" customFormat="1" ht="38.25" hidden="1" x14ac:dyDescent="0.25">
      <c r="A16" s="24"/>
      <c r="B16" s="39" t="s">
        <v>19</v>
      </c>
      <c r="C16" s="50" t="s">
        <v>20</v>
      </c>
      <c r="D16" s="58">
        <v>15827818.289999999</v>
      </c>
      <c r="E16" s="58">
        <v>15571843.85</v>
      </c>
      <c r="F16" s="58">
        <v>15655462.199999999</v>
      </c>
      <c r="G16" s="58">
        <v>14068041.65</v>
      </c>
      <c r="H16" s="68">
        <f t="shared" si="0"/>
        <v>0.98911055921656021</v>
      </c>
      <c r="I16" s="28"/>
      <c r="K16" s="9"/>
      <c r="L16" s="13"/>
    </row>
    <row r="17" spans="1:12" s="34" customFormat="1" ht="63" x14ac:dyDescent="0.25">
      <c r="A17" s="32">
        <v>5</v>
      </c>
      <c r="B17" s="55" t="s">
        <v>6</v>
      </c>
      <c r="C17" s="56">
        <v>62</v>
      </c>
      <c r="D17" s="75">
        <f>D18+D20+D19+D21+D23+D22</f>
        <v>138783665.06</v>
      </c>
      <c r="E17" s="75">
        <f>E18+E20+E19+E21+E23+E22</f>
        <v>137900264.06</v>
      </c>
      <c r="F17" s="75">
        <f>F18+F20+F19+F21+F23+F22</f>
        <v>134288111.63</v>
      </c>
      <c r="G17" s="75">
        <f>G18+G20+G19+G21+G23+G22</f>
        <v>108929887.3</v>
      </c>
      <c r="H17" s="68">
        <f t="shared" si="0"/>
        <v>0.96760747435185213</v>
      </c>
      <c r="I17" s="28"/>
      <c r="K17" s="33"/>
      <c r="L17" s="33"/>
    </row>
    <row r="18" spans="1:12" s="36" customFormat="1" ht="25.5" hidden="1" x14ac:dyDescent="0.25">
      <c r="A18" s="35"/>
      <c r="B18" s="39" t="s">
        <v>63</v>
      </c>
      <c r="C18" s="50" t="s">
        <v>3</v>
      </c>
      <c r="D18" s="58">
        <v>68887553.359999999</v>
      </c>
      <c r="E18" s="58">
        <v>68477536</v>
      </c>
      <c r="F18" s="54">
        <v>66355080.509999998</v>
      </c>
      <c r="G18" s="54">
        <v>54579900.109999999</v>
      </c>
      <c r="H18" s="68">
        <f t="shared" si="0"/>
        <v>0.96323758463643594</v>
      </c>
      <c r="I18" s="28"/>
      <c r="K18" s="13"/>
      <c r="L18" s="13"/>
    </row>
    <row r="19" spans="1:12" s="36" customFormat="1" ht="25.5" hidden="1" x14ac:dyDescent="0.25">
      <c r="A19" s="35"/>
      <c r="B19" s="39" t="s">
        <v>64</v>
      </c>
      <c r="C19" s="40" t="s">
        <v>4</v>
      </c>
      <c r="D19" s="58">
        <v>21717022.170000002</v>
      </c>
      <c r="E19" s="58">
        <v>21694935.57</v>
      </c>
      <c r="F19" s="54">
        <v>21027935.48</v>
      </c>
      <c r="G19" s="54">
        <v>18231552.960000001</v>
      </c>
      <c r="H19" s="68">
        <f t="shared" si="0"/>
        <v>0.96826974321774606</v>
      </c>
      <c r="I19" s="28"/>
      <c r="K19" s="13"/>
      <c r="L19" s="13"/>
    </row>
    <row r="20" spans="1:12" s="36" customFormat="1" ht="25.5" hidden="1" x14ac:dyDescent="0.25">
      <c r="A20" s="35"/>
      <c r="B20" s="39" t="s">
        <v>65</v>
      </c>
      <c r="C20" s="50" t="s">
        <v>9</v>
      </c>
      <c r="D20" s="58">
        <v>2211284.34</v>
      </c>
      <c r="E20" s="58">
        <v>2236027</v>
      </c>
      <c r="F20" s="54">
        <v>2152865.6800000002</v>
      </c>
      <c r="G20" s="54">
        <v>1780961.66</v>
      </c>
      <c r="H20" s="68">
        <f t="shared" si="0"/>
        <v>0.97358157024709013</v>
      </c>
      <c r="I20" s="28"/>
      <c r="K20" s="13"/>
      <c r="L20" s="13"/>
    </row>
    <row r="21" spans="1:12" s="38" customFormat="1" ht="38.25" hidden="1" x14ac:dyDescent="0.25">
      <c r="A21" s="37"/>
      <c r="B21" s="39" t="s">
        <v>67</v>
      </c>
      <c r="C21" s="40" t="s">
        <v>5</v>
      </c>
      <c r="D21" s="58">
        <v>5484940.6100000003</v>
      </c>
      <c r="E21" s="58">
        <v>5484940.6100000003</v>
      </c>
      <c r="F21" s="54">
        <v>4675338.28</v>
      </c>
      <c r="G21" s="54">
        <v>3524528.93</v>
      </c>
      <c r="H21" s="68">
        <f t="shared" si="0"/>
        <v>0.85239542456960171</v>
      </c>
      <c r="I21" s="28"/>
      <c r="K21" s="14"/>
      <c r="L21" s="14"/>
    </row>
    <row r="22" spans="1:12" s="38" customFormat="1" ht="38.25" hidden="1" x14ac:dyDescent="0.25">
      <c r="A22" s="37"/>
      <c r="B22" s="39" t="s">
        <v>66</v>
      </c>
      <c r="C22" s="40" t="s">
        <v>7</v>
      </c>
      <c r="D22" s="41">
        <v>15724855.550000001</v>
      </c>
      <c r="E22" s="41">
        <v>15515907.550000001</v>
      </c>
      <c r="F22" s="54">
        <v>15453599.109999999</v>
      </c>
      <c r="G22" s="54">
        <v>12770941.130000001</v>
      </c>
      <c r="H22" s="68">
        <f t="shared" si="0"/>
        <v>0.98274982945709788</v>
      </c>
      <c r="I22" s="28"/>
      <c r="K22" s="14"/>
      <c r="L22" s="14"/>
    </row>
    <row r="23" spans="1:12" s="38" customFormat="1" ht="38.25" hidden="1" x14ac:dyDescent="0.25">
      <c r="A23" s="37"/>
      <c r="B23" s="39" t="s">
        <v>68</v>
      </c>
      <c r="C23" s="40" t="s">
        <v>29</v>
      </c>
      <c r="D23" s="41">
        <v>24758009.030000001</v>
      </c>
      <c r="E23" s="41">
        <v>24490917.329999998</v>
      </c>
      <c r="F23" s="54">
        <v>24623292.57</v>
      </c>
      <c r="G23" s="54">
        <v>18042002.510000002</v>
      </c>
      <c r="H23" s="68">
        <f t="shared" si="0"/>
        <v>0.99455867150558186</v>
      </c>
      <c r="I23" s="28"/>
      <c r="K23" s="14"/>
      <c r="L23" s="14"/>
    </row>
    <row r="24" spans="1:12" s="31" customFormat="1" ht="47.25" x14ac:dyDescent="0.25">
      <c r="A24" s="29">
        <v>6</v>
      </c>
      <c r="B24" s="55" t="s">
        <v>69</v>
      </c>
      <c r="C24" s="56">
        <v>63</v>
      </c>
      <c r="D24" s="57">
        <v>644100</v>
      </c>
      <c r="E24" s="57">
        <v>644100</v>
      </c>
      <c r="F24" s="59">
        <v>644100</v>
      </c>
      <c r="G24" s="59">
        <v>609190</v>
      </c>
      <c r="H24" s="68">
        <f t="shared" si="0"/>
        <v>1</v>
      </c>
      <c r="I24" s="28"/>
      <c r="K24" s="30"/>
      <c r="L24" s="30"/>
    </row>
    <row r="25" spans="1:12" s="31" customFormat="1" ht="47.25" x14ac:dyDescent="0.25">
      <c r="A25" s="29">
        <v>7</v>
      </c>
      <c r="B25" s="79" t="s">
        <v>70</v>
      </c>
      <c r="C25" s="80" t="s">
        <v>95</v>
      </c>
      <c r="D25" s="57">
        <f>D26+D27</f>
        <v>17947706.449999999</v>
      </c>
      <c r="E25" s="57">
        <f>E26+E27</f>
        <v>18178407.449999999</v>
      </c>
      <c r="F25" s="57">
        <f>F26+F27</f>
        <v>17542958.91</v>
      </c>
      <c r="G25" s="57">
        <f>G26+G27</f>
        <v>14551928.18</v>
      </c>
      <c r="H25" s="68">
        <f t="shared" si="0"/>
        <v>0.97744850902662272</v>
      </c>
      <c r="I25" s="28"/>
      <c r="K25" s="30"/>
      <c r="L25" s="30"/>
    </row>
    <row r="26" spans="1:12" s="38" customFormat="1" ht="25.5" hidden="1" x14ac:dyDescent="0.25">
      <c r="A26" s="37"/>
      <c r="B26" s="39" t="s">
        <v>71</v>
      </c>
      <c r="C26" s="40" t="s">
        <v>10</v>
      </c>
      <c r="D26" s="41">
        <v>7157830</v>
      </c>
      <c r="E26" s="41">
        <v>7030130</v>
      </c>
      <c r="F26" s="54">
        <v>7156071.6100000003</v>
      </c>
      <c r="G26" s="54">
        <v>6555536.5899999999</v>
      </c>
      <c r="H26" s="68">
        <f t="shared" si="0"/>
        <v>0.9997543403517547</v>
      </c>
      <c r="I26" s="28"/>
      <c r="K26" s="14"/>
      <c r="L26" s="14"/>
    </row>
    <row r="27" spans="1:12" s="43" customFormat="1" ht="38.25" hidden="1" x14ac:dyDescent="0.25">
      <c r="A27" s="42"/>
      <c r="B27" s="39" t="s">
        <v>72</v>
      </c>
      <c r="C27" s="40" t="s">
        <v>8</v>
      </c>
      <c r="D27" s="41">
        <v>10789876.449999999</v>
      </c>
      <c r="E27" s="41">
        <v>11148277.449999999</v>
      </c>
      <c r="F27" s="54">
        <v>10386887.300000001</v>
      </c>
      <c r="G27" s="54">
        <v>7996391.5899999999</v>
      </c>
      <c r="H27" s="68">
        <f t="shared" si="0"/>
        <v>0.96265118031078112</v>
      </c>
      <c r="I27" s="28"/>
      <c r="K27" s="11"/>
      <c r="L27" s="11"/>
    </row>
    <row r="28" spans="1:12" s="28" customFormat="1" ht="63" x14ac:dyDescent="0.25">
      <c r="A28" s="26">
        <v>8</v>
      </c>
      <c r="B28" s="55" t="s">
        <v>30</v>
      </c>
      <c r="C28" s="56">
        <v>65</v>
      </c>
      <c r="D28" s="57">
        <v>1778550</v>
      </c>
      <c r="E28" s="57">
        <v>1929154.58</v>
      </c>
      <c r="F28" s="57">
        <v>1175832</v>
      </c>
      <c r="G28" s="57">
        <v>927864</v>
      </c>
      <c r="H28" s="68">
        <f t="shared" si="0"/>
        <v>0.66111832672682802</v>
      </c>
      <c r="K28" s="27"/>
      <c r="L28" s="27"/>
    </row>
    <row r="29" spans="1:12" s="28" customFormat="1" ht="47.25" x14ac:dyDescent="0.25">
      <c r="A29" s="26">
        <v>9</v>
      </c>
      <c r="B29" s="55" t="s">
        <v>22</v>
      </c>
      <c r="C29" s="56">
        <v>66</v>
      </c>
      <c r="D29" s="57">
        <v>100000</v>
      </c>
      <c r="E29" s="57">
        <v>100000</v>
      </c>
      <c r="F29" s="73">
        <v>99999</v>
      </c>
      <c r="G29" s="73">
        <v>82491.73</v>
      </c>
      <c r="H29" s="68">
        <f t="shared" si="0"/>
        <v>0.99999000000000005</v>
      </c>
      <c r="K29" s="27"/>
      <c r="L29" s="27"/>
    </row>
    <row r="30" spans="1:12" s="28" customFormat="1" ht="63" x14ac:dyDescent="0.25">
      <c r="A30" s="26">
        <v>10</v>
      </c>
      <c r="B30" s="55" t="s">
        <v>21</v>
      </c>
      <c r="C30" s="56">
        <v>67</v>
      </c>
      <c r="D30" s="57">
        <v>15100</v>
      </c>
      <c r="E30" s="57">
        <v>15100</v>
      </c>
      <c r="F30" s="73">
        <v>15000.04</v>
      </c>
      <c r="G30" s="73">
        <v>13095.05</v>
      </c>
      <c r="H30" s="68">
        <f t="shared" si="0"/>
        <v>0.99338013245033119</v>
      </c>
      <c r="K30" s="27"/>
      <c r="L30" s="27"/>
    </row>
    <row r="31" spans="1:12" s="28" customFormat="1" ht="47.25" x14ac:dyDescent="0.25">
      <c r="A31" s="26">
        <v>11</v>
      </c>
      <c r="B31" s="55" t="s">
        <v>79</v>
      </c>
      <c r="C31" s="56">
        <v>68</v>
      </c>
      <c r="D31" s="57">
        <f>SUM(D32:D34)</f>
        <v>25383949.390000001</v>
      </c>
      <c r="E31" s="57">
        <f>SUM(E32:E34)</f>
        <v>25383949.390000001</v>
      </c>
      <c r="F31" s="57">
        <f t="shared" ref="F31:G31" si="1">SUM(F32:F34)</f>
        <v>21603325.740000002</v>
      </c>
      <c r="G31" s="57">
        <f t="shared" si="1"/>
        <v>11363636.15</v>
      </c>
      <c r="H31" s="68">
        <f t="shared" si="0"/>
        <v>0.85106243351204547</v>
      </c>
      <c r="K31" s="27"/>
      <c r="L31" s="27"/>
    </row>
    <row r="32" spans="1:12" s="45" customFormat="1" ht="25.5" hidden="1" customHeight="1" x14ac:dyDescent="0.25">
      <c r="A32" s="44"/>
      <c r="B32" s="39" t="s">
        <v>31</v>
      </c>
      <c r="C32" s="50" t="s">
        <v>32</v>
      </c>
      <c r="D32" s="41">
        <v>5003848.08</v>
      </c>
      <c r="E32" s="41">
        <v>5057642</v>
      </c>
      <c r="F32" s="60">
        <v>4806590.32</v>
      </c>
      <c r="G32" s="60"/>
      <c r="H32" s="68">
        <f t="shared" si="0"/>
        <v>0.96057878719611334</v>
      </c>
      <c r="I32" s="28"/>
      <c r="K32" s="20"/>
      <c r="L32" s="20"/>
    </row>
    <row r="33" spans="1:12" s="45" customFormat="1" ht="51" hidden="1" x14ac:dyDescent="0.25">
      <c r="A33" s="44"/>
      <c r="B33" s="39" t="s">
        <v>33</v>
      </c>
      <c r="C33" s="50" t="s">
        <v>34</v>
      </c>
      <c r="D33" s="41">
        <v>1400014.6</v>
      </c>
      <c r="E33" s="41">
        <v>1503794</v>
      </c>
      <c r="F33" s="61">
        <v>465974</v>
      </c>
      <c r="G33" s="61">
        <v>42000</v>
      </c>
      <c r="H33" s="68">
        <f t="shared" si="0"/>
        <v>0.33283510043395259</v>
      </c>
      <c r="I33" s="28"/>
      <c r="K33" s="20"/>
      <c r="L33" s="20"/>
    </row>
    <row r="34" spans="1:12" s="45" customFormat="1" ht="36.75" hidden="1" customHeight="1" x14ac:dyDescent="0.25">
      <c r="A34" s="44"/>
      <c r="B34" s="39" t="s">
        <v>35</v>
      </c>
      <c r="C34" s="50" t="s">
        <v>36</v>
      </c>
      <c r="D34" s="41">
        <v>18980086.710000001</v>
      </c>
      <c r="E34" s="41">
        <v>18822513.390000001</v>
      </c>
      <c r="F34" s="54">
        <v>16330761.42</v>
      </c>
      <c r="G34" s="54">
        <v>11321636.15</v>
      </c>
      <c r="H34" s="68">
        <f t="shared" si="0"/>
        <v>0.8604155328434745</v>
      </c>
      <c r="I34" s="28"/>
      <c r="K34" s="20"/>
      <c r="L34" s="20"/>
    </row>
    <row r="35" spans="1:12" s="45" customFormat="1" ht="15.75" hidden="1" x14ac:dyDescent="0.25">
      <c r="A35" s="101" t="s">
        <v>89</v>
      </c>
      <c r="B35" s="103" t="s">
        <v>28</v>
      </c>
      <c r="C35" s="103" t="s">
        <v>1</v>
      </c>
      <c r="D35" s="105" t="s">
        <v>85</v>
      </c>
      <c r="E35" s="106"/>
      <c r="F35" s="107" t="s">
        <v>86</v>
      </c>
      <c r="G35" s="108"/>
      <c r="H35" s="68" t="e">
        <f t="shared" si="0"/>
        <v>#VALUE!</v>
      </c>
      <c r="I35" s="28"/>
      <c r="K35" s="20"/>
      <c r="L35" s="20"/>
    </row>
    <row r="36" spans="1:12" s="45" customFormat="1" ht="38.25" hidden="1" x14ac:dyDescent="0.25">
      <c r="A36" s="102"/>
      <c r="B36" s="104"/>
      <c r="C36" s="104"/>
      <c r="D36" s="81" t="s">
        <v>85</v>
      </c>
      <c r="E36" s="82" t="s">
        <v>84</v>
      </c>
      <c r="F36" s="83" t="s">
        <v>86</v>
      </c>
      <c r="G36" s="84" t="s">
        <v>84</v>
      </c>
      <c r="H36" s="68" t="e">
        <f t="shared" si="0"/>
        <v>#VALUE!</v>
      </c>
      <c r="I36" s="28"/>
      <c r="K36" s="20"/>
      <c r="L36" s="20"/>
    </row>
    <row r="37" spans="1:12" s="28" customFormat="1" ht="63" x14ac:dyDescent="0.25">
      <c r="A37" s="26">
        <v>12</v>
      </c>
      <c r="B37" s="55" t="s">
        <v>25</v>
      </c>
      <c r="C37" s="56">
        <v>69</v>
      </c>
      <c r="D37" s="57">
        <v>424183.5</v>
      </c>
      <c r="E37" s="57">
        <v>424183.5</v>
      </c>
      <c r="F37" s="73">
        <v>424182</v>
      </c>
      <c r="G37" s="73">
        <v>210882</v>
      </c>
      <c r="H37" s="68">
        <f t="shared" si="0"/>
        <v>0.99999646379456064</v>
      </c>
      <c r="K37" s="27"/>
      <c r="L37" s="27"/>
    </row>
    <row r="38" spans="1:12" s="28" customFormat="1" ht="47.25" x14ac:dyDescent="0.25">
      <c r="A38" s="26">
        <v>13</v>
      </c>
      <c r="B38" s="55" t="s">
        <v>38</v>
      </c>
      <c r="C38" s="56">
        <v>70</v>
      </c>
      <c r="D38" s="57">
        <v>1123935</v>
      </c>
      <c r="E38" s="57">
        <v>1200000</v>
      </c>
      <c r="F38" s="57">
        <v>1047840</v>
      </c>
      <c r="G38" s="57">
        <v>800000</v>
      </c>
      <c r="H38" s="68">
        <f t="shared" si="0"/>
        <v>0.93229590679176289</v>
      </c>
      <c r="K38" s="27"/>
      <c r="L38" s="27"/>
    </row>
    <row r="39" spans="1:12" s="28" customFormat="1" ht="47.25" x14ac:dyDescent="0.25">
      <c r="A39" s="26">
        <v>14</v>
      </c>
      <c r="B39" s="55" t="s">
        <v>59</v>
      </c>
      <c r="C39" s="56">
        <v>71</v>
      </c>
      <c r="D39" s="57">
        <v>17087878.359999999</v>
      </c>
      <c r="E39" s="57">
        <v>13577945.359999999</v>
      </c>
      <c r="F39" s="59">
        <v>17003313.600000001</v>
      </c>
      <c r="G39" s="59">
        <v>11556764.01</v>
      </c>
      <c r="H39" s="68">
        <f t="shared" si="0"/>
        <v>0.99505118434141304</v>
      </c>
      <c r="K39" s="27"/>
      <c r="L39" s="27"/>
    </row>
    <row r="40" spans="1:12" s="28" customFormat="1" ht="47.25" x14ac:dyDescent="0.25">
      <c r="A40" s="26">
        <v>15</v>
      </c>
      <c r="B40" s="55" t="s">
        <v>60</v>
      </c>
      <c r="C40" s="56">
        <v>72</v>
      </c>
      <c r="D40" s="57">
        <v>20639546.949999999</v>
      </c>
      <c r="E40" s="57">
        <v>20722995.949999999</v>
      </c>
      <c r="F40" s="59">
        <v>20151195.41</v>
      </c>
      <c r="G40" s="59">
        <v>12699688.619999999</v>
      </c>
      <c r="H40" s="68">
        <f t="shared" si="0"/>
        <v>0.97633903781012987</v>
      </c>
      <c r="K40" s="27"/>
      <c r="L40" s="27"/>
    </row>
    <row r="41" spans="1:12" s="28" customFormat="1" ht="47.25" x14ac:dyDescent="0.25">
      <c r="A41" s="26">
        <v>16</v>
      </c>
      <c r="B41" s="55" t="s">
        <v>39</v>
      </c>
      <c r="C41" s="56">
        <v>73</v>
      </c>
      <c r="D41" s="57">
        <f>SUM(D42:D46)</f>
        <v>248531289.88</v>
      </c>
      <c r="E41" s="57">
        <f>SUM(E42:E46)</f>
        <v>252249325.84999999</v>
      </c>
      <c r="F41" s="57">
        <f>SUM(F42:F46)</f>
        <v>242369473.44000003</v>
      </c>
      <c r="G41" s="57">
        <f>SUM(G42:G46)</f>
        <v>217868549.34999999</v>
      </c>
      <c r="H41" s="68">
        <f t="shared" si="0"/>
        <v>0.97520707978872556</v>
      </c>
      <c r="K41" s="27"/>
      <c r="L41" s="27"/>
    </row>
    <row r="42" spans="1:12" s="45" customFormat="1" ht="38.25" hidden="1" x14ac:dyDescent="0.25">
      <c r="A42" s="44"/>
      <c r="B42" s="39" t="s">
        <v>81</v>
      </c>
      <c r="C42" s="50" t="s">
        <v>40</v>
      </c>
      <c r="D42" s="41">
        <v>74094285.849999994</v>
      </c>
      <c r="E42" s="41">
        <v>74094285.849999994</v>
      </c>
      <c r="F42" s="41">
        <v>74094285.849999994</v>
      </c>
      <c r="G42" s="54">
        <v>67906674.959999993</v>
      </c>
      <c r="H42" s="68">
        <f t="shared" si="0"/>
        <v>1</v>
      </c>
      <c r="I42" s="28"/>
      <c r="K42" s="20"/>
      <c r="L42" s="20"/>
    </row>
    <row r="43" spans="1:12" s="45" customFormat="1" ht="25.5" hidden="1" x14ac:dyDescent="0.25">
      <c r="A43" s="44"/>
      <c r="B43" s="39" t="s">
        <v>41</v>
      </c>
      <c r="C43" s="50" t="s">
        <v>42</v>
      </c>
      <c r="D43" s="41">
        <v>1116370</v>
      </c>
      <c r="E43" s="41">
        <v>1151400</v>
      </c>
      <c r="F43" s="54">
        <v>1065144.95</v>
      </c>
      <c r="G43" s="54">
        <v>1022344.98</v>
      </c>
      <c r="H43" s="68">
        <f t="shared" si="0"/>
        <v>0.95411463045406086</v>
      </c>
      <c r="I43" s="28"/>
      <c r="K43" s="20"/>
      <c r="L43" s="20"/>
    </row>
    <row r="44" spans="1:12" s="43" customFormat="1" ht="25.5" hidden="1" x14ac:dyDescent="0.25">
      <c r="A44" s="42"/>
      <c r="B44" s="39" t="s">
        <v>44</v>
      </c>
      <c r="C44" s="50" t="s">
        <v>43</v>
      </c>
      <c r="D44" s="41">
        <v>54101934</v>
      </c>
      <c r="E44" s="41">
        <v>55340540</v>
      </c>
      <c r="F44" s="54">
        <v>52771943.789999999</v>
      </c>
      <c r="G44" s="54">
        <v>47377105.170000002</v>
      </c>
      <c r="H44" s="68">
        <f t="shared" si="0"/>
        <v>0.9754169562589019</v>
      </c>
      <c r="I44" s="28"/>
      <c r="K44" s="11"/>
      <c r="L44" s="11"/>
    </row>
    <row r="45" spans="1:12" s="47" customFormat="1" ht="38.25" hidden="1" x14ac:dyDescent="0.25">
      <c r="A45" s="46"/>
      <c r="B45" s="39" t="s">
        <v>45</v>
      </c>
      <c r="C45" s="50" t="s">
        <v>46</v>
      </c>
      <c r="D45" s="41">
        <v>118977700.03</v>
      </c>
      <c r="E45" s="41">
        <v>121422100</v>
      </c>
      <c r="F45" s="54">
        <v>114201132.2</v>
      </c>
      <c r="G45" s="54">
        <v>101325457.59</v>
      </c>
      <c r="H45" s="68">
        <f t="shared" si="0"/>
        <v>0.95985325124964094</v>
      </c>
      <c r="I45" s="28"/>
      <c r="K45" s="11"/>
      <c r="L45" s="11"/>
    </row>
    <row r="46" spans="1:12" s="47" customFormat="1" ht="38.25" hidden="1" x14ac:dyDescent="0.25">
      <c r="A46" s="46"/>
      <c r="B46" s="39" t="s">
        <v>47</v>
      </c>
      <c r="C46" s="50" t="s">
        <v>48</v>
      </c>
      <c r="D46" s="41">
        <v>241000</v>
      </c>
      <c r="E46" s="41">
        <v>241000</v>
      </c>
      <c r="F46" s="41">
        <v>236966.65</v>
      </c>
      <c r="G46" s="41">
        <v>236966.65</v>
      </c>
      <c r="H46" s="68">
        <f t="shared" si="0"/>
        <v>0.98326410788381735</v>
      </c>
      <c r="I46" s="28"/>
      <c r="K46" s="11"/>
      <c r="L46" s="11"/>
    </row>
    <row r="47" spans="1:12" s="47" customFormat="1" ht="47.25" x14ac:dyDescent="0.25">
      <c r="A47" s="46"/>
      <c r="B47" s="55" t="s">
        <v>90</v>
      </c>
      <c r="C47" s="56">
        <v>76</v>
      </c>
      <c r="D47" s="57">
        <v>410707</v>
      </c>
      <c r="E47" s="57">
        <v>340642</v>
      </c>
      <c r="F47" s="59">
        <v>396486.52</v>
      </c>
      <c r="G47" s="59">
        <v>99822.02</v>
      </c>
      <c r="H47" s="68">
        <f t="shared" si="0"/>
        <v>0.96537560840209691</v>
      </c>
      <c r="I47" s="28"/>
      <c r="K47" s="11"/>
      <c r="L47" s="11"/>
    </row>
    <row r="48" spans="1:12" s="49" customFormat="1" ht="47.25" x14ac:dyDescent="0.25">
      <c r="A48" s="48">
        <v>17</v>
      </c>
      <c r="B48" s="55" t="s">
        <v>0</v>
      </c>
      <c r="C48" s="56">
        <v>77</v>
      </c>
      <c r="D48" s="57">
        <v>6670555</v>
      </c>
      <c r="E48" s="57">
        <v>6670555</v>
      </c>
      <c r="F48" s="57">
        <v>6670555</v>
      </c>
      <c r="G48" s="59">
        <v>4982519.29</v>
      </c>
      <c r="H48" s="68">
        <f t="shared" si="0"/>
        <v>1</v>
      </c>
      <c r="I48" s="28"/>
      <c r="K48" s="27"/>
      <c r="L48" s="27"/>
    </row>
    <row r="49" spans="1:12" s="49" customFormat="1" ht="47.25" x14ac:dyDescent="0.25">
      <c r="A49" s="48">
        <v>18</v>
      </c>
      <c r="B49" s="55" t="s">
        <v>49</v>
      </c>
      <c r="C49" s="56">
        <v>78</v>
      </c>
      <c r="D49" s="57">
        <f>SUM(D50:D52)</f>
        <v>63607763.399999999</v>
      </c>
      <c r="E49" s="57">
        <f>SUM(E50:E52)</f>
        <v>62873020.390000001</v>
      </c>
      <c r="F49" s="57">
        <f>SUM(F50:F52)</f>
        <v>63333762.799999997</v>
      </c>
      <c r="G49" s="57">
        <f>SUM(G50:G52)</f>
        <v>50539644.719999999</v>
      </c>
      <c r="H49" s="68">
        <f t="shared" si="0"/>
        <v>0.99569234028436215</v>
      </c>
      <c r="I49" s="28"/>
      <c r="K49" s="27"/>
      <c r="L49" s="27"/>
    </row>
    <row r="50" spans="1:12" s="47" customFormat="1" ht="25.5" hidden="1" x14ac:dyDescent="0.25">
      <c r="A50" s="46"/>
      <c r="B50" s="39" t="s">
        <v>82</v>
      </c>
      <c r="C50" s="50" t="s">
        <v>2</v>
      </c>
      <c r="D50" s="41">
        <v>18457000</v>
      </c>
      <c r="E50" s="41">
        <v>18457000</v>
      </c>
      <c r="F50" s="61">
        <v>18457000</v>
      </c>
      <c r="G50" s="61">
        <v>16941278.75</v>
      </c>
      <c r="H50" s="68">
        <f t="shared" si="0"/>
        <v>1</v>
      </c>
      <c r="I50" s="28"/>
      <c r="K50" s="11"/>
      <c r="L50" s="11"/>
    </row>
    <row r="51" spans="1:12" s="47" customFormat="1" ht="38.25" hidden="1" x14ac:dyDescent="0.25">
      <c r="A51" s="46"/>
      <c r="B51" s="39" t="s">
        <v>14</v>
      </c>
      <c r="C51" s="50" t="s">
        <v>15</v>
      </c>
      <c r="D51" s="41">
        <v>30663906.390000001</v>
      </c>
      <c r="E51" s="41">
        <v>29895920.390000001</v>
      </c>
      <c r="F51" s="61">
        <v>30583408.359999999</v>
      </c>
      <c r="G51" s="61">
        <v>22038888.710000001</v>
      </c>
      <c r="H51" s="68">
        <f t="shared" si="0"/>
        <v>0.99737482794996224</v>
      </c>
      <c r="I51" s="28"/>
      <c r="K51" s="11"/>
      <c r="L51" s="11"/>
    </row>
    <row r="52" spans="1:12" s="47" customFormat="1" ht="25.5" hidden="1" x14ac:dyDescent="0.25">
      <c r="A52" s="46"/>
      <c r="B52" s="39" t="s">
        <v>50</v>
      </c>
      <c r="C52" s="50" t="s">
        <v>51</v>
      </c>
      <c r="D52" s="41">
        <v>14486857.01</v>
      </c>
      <c r="E52" s="41">
        <v>14520100</v>
      </c>
      <c r="F52" s="61">
        <v>14293354.439999999</v>
      </c>
      <c r="G52" s="61">
        <v>11559477.26</v>
      </c>
      <c r="H52" s="68">
        <f t="shared" si="0"/>
        <v>0.98664288811117351</v>
      </c>
      <c r="I52" s="28"/>
      <c r="K52" s="11"/>
      <c r="L52" s="11"/>
    </row>
    <row r="53" spans="1:12" s="49" customFormat="1" ht="63" x14ac:dyDescent="0.25">
      <c r="A53" s="48">
        <v>19</v>
      </c>
      <c r="B53" s="55" t="s">
        <v>80</v>
      </c>
      <c r="C53" s="56">
        <v>79</v>
      </c>
      <c r="D53" s="57">
        <v>1210066</v>
      </c>
      <c r="E53" s="57">
        <v>1210066</v>
      </c>
      <c r="F53" s="73">
        <v>1163466</v>
      </c>
      <c r="G53" s="73">
        <v>305966</v>
      </c>
      <c r="H53" s="68">
        <f t="shared" si="0"/>
        <v>0.96148970386739241</v>
      </c>
      <c r="I53" s="28"/>
      <c r="K53" s="27"/>
      <c r="L53" s="27"/>
    </row>
    <row r="54" spans="1:12" s="49" customFormat="1" ht="63" x14ac:dyDescent="0.25">
      <c r="A54" s="48">
        <v>20</v>
      </c>
      <c r="B54" s="55" t="s">
        <v>52</v>
      </c>
      <c r="C54" s="56">
        <v>80</v>
      </c>
      <c r="D54" s="57">
        <v>175000</v>
      </c>
      <c r="E54" s="57">
        <v>175000</v>
      </c>
      <c r="F54" s="73">
        <v>174999.72</v>
      </c>
      <c r="G54" s="73">
        <v>93013.72</v>
      </c>
      <c r="H54" s="68">
        <f t="shared" si="0"/>
        <v>0.99999839999999995</v>
      </c>
      <c r="I54" s="28"/>
      <c r="K54" s="27"/>
      <c r="L54" s="27"/>
    </row>
    <row r="55" spans="1:12" s="49" customFormat="1" ht="63" x14ac:dyDescent="0.25">
      <c r="A55" s="48">
        <v>21</v>
      </c>
      <c r="B55" s="55" t="s">
        <v>53</v>
      </c>
      <c r="C55" s="56">
        <v>81</v>
      </c>
      <c r="D55" s="57">
        <v>60000</v>
      </c>
      <c r="E55" s="57">
        <v>60000</v>
      </c>
      <c r="F55" s="57">
        <v>60000</v>
      </c>
      <c r="G55" s="57">
        <v>25000</v>
      </c>
      <c r="H55" s="68">
        <f t="shared" si="0"/>
        <v>1</v>
      </c>
      <c r="I55" s="28"/>
      <c r="K55" s="27"/>
      <c r="L55" s="27"/>
    </row>
    <row r="56" spans="1:12" s="49" customFormat="1" ht="63" x14ac:dyDescent="0.25">
      <c r="A56" s="48">
        <v>22</v>
      </c>
      <c r="B56" s="55" t="s">
        <v>83</v>
      </c>
      <c r="C56" s="56">
        <v>82</v>
      </c>
      <c r="D56" s="57">
        <v>465000</v>
      </c>
      <c r="E56" s="57">
        <v>465000</v>
      </c>
      <c r="F56" s="57">
        <v>427000</v>
      </c>
      <c r="G56" s="57">
        <v>427000</v>
      </c>
      <c r="H56" s="68">
        <f t="shared" si="0"/>
        <v>0.91827956989247317</v>
      </c>
      <c r="I56" s="28"/>
      <c r="K56" s="27"/>
      <c r="L56" s="27"/>
    </row>
    <row r="57" spans="1:12" s="49" customFormat="1" ht="47.25" x14ac:dyDescent="0.25">
      <c r="A57" s="48">
        <v>23</v>
      </c>
      <c r="B57" s="55" t="s">
        <v>23</v>
      </c>
      <c r="C57" s="56">
        <v>83</v>
      </c>
      <c r="D57" s="57">
        <f>SUM(D58:D59)</f>
        <v>5165078</v>
      </c>
      <c r="E57" s="57">
        <f>SUM(E58:E59)</f>
        <v>5059826</v>
      </c>
      <c r="F57" s="57">
        <f>SUM(F58:F59)</f>
        <v>5154078</v>
      </c>
      <c r="G57" s="57">
        <f>SUM(G58:G59)</f>
        <v>3087656.59</v>
      </c>
      <c r="H57" s="68">
        <f t="shared" si="0"/>
        <v>0.99787031289750128</v>
      </c>
      <c r="I57" s="28"/>
      <c r="K57" s="27"/>
      <c r="L57" s="27"/>
    </row>
    <row r="58" spans="1:12" s="52" customFormat="1" ht="38.25" hidden="1" x14ac:dyDescent="0.25">
      <c r="A58" s="51"/>
      <c r="B58" s="39" t="s">
        <v>77</v>
      </c>
      <c r="C58" s="50" t="s">
        <v>54</v>
      </c>
      <c r="D58" s="41">
        <v>4021526</v>
      </c>
      <c r="E58" s="41">
        <v>4021526</v>
      </c>
      <c r="F58" s="54">
        <v>4021526</v>
      </c>
      <c r="G58" s="54">
        <v>2913740.59</v>
      </c>
      <c r="H58" s="68">
        <f t="shared" si="0"/>
        <v>1</v>
      </c>
      <c r="I58" s="28"/>
      <c r="K58" s="21"/>
      <c r="L58" s="21"/>
    </row>
    <row r="59" spans="1:12" s="52" customFormat="1" ht="25.5" hidden="1" x14ac:dyDescent="0.25">
      <c r="A59" s="51"/>
      <c r="B59" s="39" t="s">
        <v>55</v>
      </c>
      <c r="C59" s="50" t="s">
        <v>56</v>
      </c>
      <c r="D59" s="41">
        <v>1143552</v>
      </c>
      <c r="E59" s="41">
        <v>1038300</v>
      </c>
      <c r="F59" s="85">
        <v>1132552</v>
      </c>
      <c r="G59" s="85">
        <v>173916</v>
      </c>
      <c r="H59" s="68">
        <f t="shared" si="0"/>
        <v>0.99038084844414598</v>
      </c>
      <c r="I59" s="28"/>
      <c r="K59" s="21"/>
      <c r="L59" s="21"/>
    </row>
    <row r="60" spans="1:12" s="49" customFormat="1" ht="47.25" x14ac:dyDescent="0.25">
      <c r="A60" s="48">
        <v>24</v>
      </c>
      <c r="B60" s="55" t="s">
        <v>26</v>
      </c>
      <c r="C60" s="56">
        <v>84</v>
      </c>
      <c r="D60" s="57">
        <v>1405400</v>
      </c>
      <c r="E60" s="57">
        <v>1399400</v>
      </c>
      <c r="F60" s="59">
        <v>1405400</v>
      </c>
      <c r="G60" s="59">
        <v>525406</v>
      </c>
      <c r="H60" s="68">
        <f t="shared" si="0"/>
        <v>1</v>
      </c>
      <c r="I60" s="28"/>
      <c r="K60" s="27"/>
      <c r="L60" s="27"/>
    </row>
    <row r="61" spans="1:12" s="49" customFormat="1" ht="78.75" x14ac:dyDescent="0.25">
      <c r="A61" s="48">
        <v>25</v>
      </c>
      <c r="B61" s="55" t="s">
        <v>27</v>
      </c>
      <c r="C61" s="56">
        <v>85</v>
      </c>
      <c r="D61" s="57">
        <v>862316.5</v>
      </c>
      <c r="E61" s="57">
        <v>862316.5</v>
      </c>
      <c r="F61" s="59">
        <v>779066.5</v>
      </c>
      <c r="G61" s="59">
        <v>175816.5</v>
      </c>
      <c r="H61" s="68">
        <f t="shared" si="0"/>
        <v>0.90345772114994904</v>
      </c>
      <c r="I61" s="28"/>
      <c r="K61" s="27"/>
      <c r="L61" s="27"/>
    </row>
    <row r="62" spans="1:12" s="49" customFormat="1" ht="47.25" x14ac:dyDescent="0.25">
      <c r="A62" s="48">
        <v>26</v>
      </c>
      <c r="B62" s="55" t="s">
        <v>57</v>
      </c>
      <c r="C62" s="56">
        <v>89</v>
      </c>
      <c r="D62" s="57">
        <v>7499400</v>
      </c>
      <c r="E62" s="57">
        <v>7499400</v>
      </c>
      <c r="F62" s="59">
        <v>7496760.4800000004</v>
      </c>
      <c r="G62" s="59">
        <v>7496760.4800000004</v>
      </c>
      <c r="H62" s="68">
        <f t="shared" si="0"/>
        <v>0.99964803584286754</v>
      </c>
      <c r="I62" s="28"/>
      <c r="K62" s="27"/>
      <c r="L62" s="27"/>
    </row>
    <row r="63" spans="1:12" s="49" customFormat="1" ht="47.25" x14ac:dyDescent="0.25">
      <c r="A63" s="66">
        <v>27</v>
      </c>
      <c r="B63" s="55" t="s">
        <v>24</v>
      </c>
      <c r="C63" s="56">
        <v>90</v>
      </c>
      <c r="D63" s="57">
        <v>80000</v>
      </c>
      <c r="E63" s="57">
        <v>80000</v>
      </c>
      <c r="F63" s="59">
        <v>80000</v>
      </c>
      <c r="G63" s="59">
        <v>53394.64</v>
      </c>
      <c r="H63" s="68">
        <f t="shared" si="0"/>
        <v>1</v>
      </c>
      <c r="I63" s="28"/>
      <c r="K63" s="27"/>
      <c r="L63" s="27"/>
    </row>
    <row r="64" spans="1:12" s="49" customFormat="1" ht="47.25" x14ac:dyDescent="0.25">
      <c r="A64" s="48">
        <v>28</v>
      </c>
      <c r="B64" s="55" t="s">
        <v>58</v>
      </c>
      <c r="C64" s="56">
        <v>97</v>
      </c>
      <c r="D64" s="75">
        <v>15000</v>
      </c>
      <c r="E64" s="75">
        <v>15000</v>
      </c>
      <c r="F64" s="59">
        <v>8000</v>
      </c>
      <c r="G64" s="59">
        <v>8000</v>
      </c>
      <c r="H64" s="68">
        <f t="shared" si="0"/>
        <v>0.53333333333333333</v>
      </c>
      <c r="I64" s="28"/>
      <c r="K64" s="27"/>
      <c r="L64" s="27"/>
    </row>
    <row r="65" spans="1:12" s="1" customFormat="1" ht="63" x14ac:dyDescent="0.25">
      <c r="A65" s="48">
        <v>29</v>
      </c>
      <c r="B65" s="55" t="s">
        <v>88</v>
      </c>
      <c r="C65" s="56">
        <v>98</v>
      </c>
      <c r="D65" s="75">
        <v>3262334</v>
      </c>
      <c r="E65" s="75">
        <v>1651000</v>
      </c>
      <c r="F65" s="75">
        <v>3262334</v>
      </c>
      <c r="G65" s="75">
        <v>1411000</v>
      </c>
      <c r="H65" s="68">
        <f t="shared" si="0"/>
        <v>1</v>
      </c>
      <c r="I65" s="28"/>
      <c r="K65" s="8"/>
      <c r="L65" s="12"/>
    </row>
    <row r="66" spans="1:12" s="1" customFormat="1" x14ac:dyDescent="0.25">
      <c r="A66" s="25"/>
      <c r="B66" s="2"/>
      <c r="C66" s="63"/>
      <c r="D66" s="6"/>
      <c r="E66" s="6"/>
      <c r="F66" s="5"/>
      <c r="G66" s="5"/>
      <c r="K66" s="8"/>
      <c r="L66" s="12"/>
    </row>
    <row r="67" spans="1:12" s="1" customFormat="1" x14ac:dyDescent="0.25">
      <c r="A67" s="25"/>
      <c r="B67" s="2"/>
      <c r="C67" s="63"/>
      <c r="D67" s="6"/>
      <c r="E67" s="6"/>
      <c r="F67" s="5"/>
      <c r="G67" s="5"/>
      <c r="K67" s="8"/>
      <c r="L67" s="12"/>
    </row>
    <row r="68" spans="1:12" s="1" customFormat="1" x14ac:dyDescent="0.25">
      <c r="A68" s="25"/>
      <c r="B68" s="2"/>
      <c r="C68" s="63"/>
      <c r="D68" s="6"/>
      <c r="E68" s="6"/>
      <c r="F68" s="5"/>
      <c r="G68" s="5"/>
      <c r="K68" s="8"/>
      <c r="L68" s="12"/>
    </row>
    <row r="69" spans="1:12" s="1" customFormat="1" x14ac:dyDescent="0.25">
      <c r="A69" s="25"/>
      <c r="B69" s="2"/>
      <c r="C69" s="63"/>
      <c r="D69" s="6"/>
      <c r="E69" s="6"/>
      <c r="F69" s="5"/>
      <c r="G69" s="5"/>
      <c r="K69" s="8"/>
      <c r="L69" s="12"/>
    </row>
    <row r="70" spans="1:12" s="1" customFormat="1" x14ac:dyDescent="0.25">
      <c r="A70" s="25"/>
      <c r="B70" s="2"/>
      <c r="C70" s="63"/>
      <c r="D70" s="6"/>
      <c r="E70" s="6"/>
      <c r="F70" s="5"/>
      <c r="G70" s="5"/>
      <c r="K70" s="8"/>
      <c r="L70" s="12"/>
    </row>
    <row r="71" spans="1:12" s="1" customFormat="1" x14ac:dyDescent="0.25">
      <c r="A71" s="25"/>
      <c r="B71" s="2"/>
      <c r="C71" s="63"/>
      <c r="D71" s="6"/>
      <c r="E71" s="6"/>
      <c r="F71" s="5"/>
      <c r="G71" s="5"/>
      <c r="K71" s="8"/>
      <c r="L71" s="12"/>
    </row>
    <row r="72" spans="1:12" s="1" customFormat="1" x14ac:dyDescent="0.25">
      <c r="A72" s="25"/>
      <c r="B72" s="2"/>
      <c r="C72" s="63"/>
      <c r="D72" s="6"/>
      <c r="E72" s="6"/>
      <c r="F72" s="5"/>
      <c r="G72" s="5"/>
      <c r="K72" s="8"/>
      <c r="L72" s="12"/>
    </row>
    <row r="73" spans="1:12" s="1" customFormat="1" x14ac:dyDescent="0.25">
      <c r="A73" s="25"/>
      <c r="B73" s="2"/>
      <c r="C73" s="63"/>
      <c r="D73" s="6"/>
      <c r="E73" s="6"/>
      <c r="F73" s="5"/>
      <c r="G73" s="5"/>
      <c r="K73" s="8"/>
      <c r="L73" s="12"/>
    </row>
    <row r="74" spans="1:12" s="1" customFormat="1" x14ac:dyDescent="0.25">
      <c r="A74" s="25"/>
      <c r="B74" s="2"/>
      <c r="C74" s="63"/>
      <c r="D74" s="6"/>
      <c r="E74" s="6"/>
      <c r="F74" s="5"/>
      <c r="G74" s="5"/>
      <c r="K74" s="8"/>
      <c r="L74" s="12"/>
    </row>
    <row r="75" spans="1:12" s="1" customFormat="1" x14ac:dyDescent="0.25">
      <c r="A75" s="25"/>
      <c r="B75" s="2"/>
      <c r="C75" s="63"/>
      <c r="D75" s="6"/>
      <c r="E75" s="6"/>
      <c r="F75" s="5"/>
      <c r="G75" s="5"/>
      <c r="K75" s="8"/>
      <c r="L75" s="12"/>
    </row>
    <row r="76" spans="1:12" s="1" customFormat="1" x14ac:dyDescent="0.25">
      <c r="A76" s="25"/>
      <c r="B76" s="2"/>
      <c r="C76" s="63"/>
      <c r="D76" s="6"/>
      <c r="E76" s="6"/>
      <c r="F76" s="5"/>
      <c r="G76" s="5"/>
      <c r="K76" s="8"/>
      <c r="L76" s="12"/>
    </row>
    <row r="77" spans="1:12" s="1" customFormat="1" x14ac:dyDescent="0.25">
      <c r="A77" s="25"/>
      <c r="B77" s="2"/>
      <c r="C77" s="63"/>
      <c r="D77" s="6"/>
      <c r="E77" s="6"/>
      <c r="F77" s="5"/>
      <c r="G77" s="5"/>
      <c r="K77" s="8"/>
      <c r="L77" s="12"/>
    </row>
    <row r="78" spans="1:12" s="1" customFormat="1" x14ac:dyDescent="0.25">
      <c r="A78" s="25"/>
      <c r="B78" s="2"/>
      <c r="C78" s="63"/>
      <c r="D78" s="6"/>
      <c r="E78" s="6"/>
      <c r="F78" s="5"/>
      <c r="G78" s="5"/>
      <c r="K78" s="8"/>
      <c r="L78" s="12"/>
    </row>
    <row r="79" spans="1:12" s="1" customFormat="1" x14ac:dyDescent="0.25">
      <c r="A79" s="25"/>
      <c r="B79" s="2"/>
      <c r="C79" s="63"/>
      <c r="D79" s="6"/>
      <c r="E79" s="6"/>
      <c r="F79" s="5"/>
      <c r="G79" s="5"/>
      <c r="K79" s="8"/>
      <c r="L79" s="12"/>
    </row>
    <row r="80" spans="1:12" s="1" customFormat="1" x14ac:dyDescent="0.25">
      <c r="A80" s="25"/>
      <c r="B80" s="2"/>
      <c r="C80" s="63"/>
      <c r="D80" s="6"/>
      <c r="E80" s="6"/>
      <c r="F80" s="5"/>
      <c r="G80" s="5"/>
      <c r="K80" s="8"/>
      <c r="L80" s="12"/>
    </row>
    <row r="81" spans="1:12" s="1" customFormat="1" x14ac:dyDescent="0.25">
      <c r="A81" s="25"/>
      <c r="B81" s="2"/>
      <c r="C81" s="63"/>
      <c r="D81" s="6"/>
      <c r="E81" s="6"/>
      <c r="F81" s="5"/>
      <c r="G81" s="5"/>
      <c r="K81" s="8"/>
      <c r="L81" s="12"/>
    </row>
    <row r="82" spans="1:12" s="1" customFormat="1" x14ac:dyDescent="0.25">
      <c r="A82" s="25"/>
      <c r="B82" s="2"/>
      <c r="C82" s="63"/>
      <c r="D82" s="6"/>
      <c r="E82" s="6"/>
      <c r="F82" s="5"/>
      <c r="G82" s="5"/>
      <c r="K82" s="8"/>
      <c r="L82" s="12"/>
    </row>
    <row r="83" spans="1:12" s="1" customFormat="1" x14ac:dyDescent="0.25">
      <c r="A83" s="25"/>
      <c r="B83" s="2"/>
      <c r="C83" s="63"/>
      <c r="D83" s="6"/>
      <c r="E83" s="6"/>
      <c r="F83" s="5"/>
      <c r="G83" s="5"/>
      <c r="K83" s="8"/>
      <c r="L83" s="12"/>
    </row>
    <row r="84" spans="1:12" s="1" customFormat="1" x14ac:dyDescent="0.25">
      <c r="A84" s="25"/>
      <c r="B84" s="2"/>
      <c r="C84" s="63"/>
      <c r="D84" s="6"/>
      <c r="E84" s="6"/>
      <c r="F84" s="5"/>
      <c r="G84" s="5"/>
      <c r="K84" s="8"/>
      <c r="L84" s="12"/>
    </row>
    <row r="85" spans="1:12" s="1" customFormat="1" x14ac:dyDescent="0.25">
      <c r="A85" s="25"/>
      <c r="B85" s="2"/>
      <c r="C85" s="63"/>
      <c r="D85" s="6"/>
      <c r="E85" s="6"/>
      <c r="F85" s="5"/>
      <c r="G85" s="5"/>
      <c r="K85" s="8"/>
      <c r="L85" s="12"/>
    </row>
    <row r="86" spans="1:12" s="1" customFormat="1" x14ac:dyDescent="0.25">
      <c r="A86" s="25"/>
      <c r="B86" s="2"/>
      <c r="C86" s="63"/>
      <c r="D86" s="6"/>
      <c r="E86" s="6"/>
      <c r="F86" s="5"/>
      <c r="G86" s="5"/>
      <c r="K86" s="8"/>
      <c r="L86" s="12"/>
    </row>
    <row r="87" spans="1:12" s="1" customFormat="1" x14ac:dyDescent="0.25">
      <c r="A87" s="25"/>
      <c r="B87" s="2"/>
      <c r="C87" s="63"/>
      <c r="D87" s="6"/>
      <c r="E87" s="6"/>
      <c r="F87" s="5"/>
      <c r="G87" s="5"/>
      <c r="K87" s="8"/>
      <c r="L87" s="12"/>
    </row>
    <row r="88" spans="1:12" s="1" customFormat="1" x14ac:dyDescent="0.25">
      <c r="A88" s="25"/>
      <c r="B88" s="2"/>
      <c r="C88" s="63"/>
      <c r="D88" s="6"/>
      <c r="E88" s="6"/>
      <c r="F88" s="5"/>
      <c r="G88" s="5"/>
      <c r="K88" s="8"/>
      <c r="L88" s="12"/>
    </row>
    <row r="89" spans="1:12" s="1" customFormat="1" x14ac:dyDescent="0.25">
      <c r="A89" s="25"/>
      <c r="B89" s="2"/>
      <c r="C89" s="63"/>
      <c r="D89" s="6"/>
      <c r="E89" s="6"/>
      <c r="F89" s="5"/>
      <c r="G89" s="5"/>
      <c r="K89" s="8"/>
      <c r="L89" s="12"/>
    </row>
    <row r="90" spans="1:12" s="1" customFormat="1" x14ac:dyDescent="0.25">
      <c r="A90" s="25"/>
      <c r="B90" s="2"/>
      <c r="C90" s="63"/>
      <c r="D90" s="6"/>
      <c r="E90" s="6"/>
      <c r="F90" s="5"/>
      <c r="G90" s="5"/>
      <c r="K90" s="8"/>
      <c r="L90" s="12"/>
    </row>
    <row r="91" spans="1:12" s="1" customFormat="1" x14ac:dyDescent="0.25">
      <c r="A91" s="25"/>
      <c r="B91" s="2"/>
      <c r="C91" s="63"/>
      <c r="D91" s="6"/>
      <c r="E91" s="6"/>
      <c r="F91" s="5"/>
      <c r="G91" s="5"/>
      <c r="K91" s="8"/>
      <c r="L91" s="12"/>
    </row>
    <row r="92" spans="1:12" s="1" customFormat="1" x14ac:dyDescent="0.25">
      <c r="A92" s="25"/>
      <c r="B92" s="2"/>
      <c r="C92" s="63"/>
      <c r="D92" s="6"/>
      <c r="E92" s="6"/>
      <c r="F92" s="5"/>
      <c r="G92" s="5"/>
      <c r="K92" s="8"/>
      <c r="L92" s="12"/>
    </row>
    <row r="93" spans="1:12" s="1" customFormat="1" x14ac:dyDescent="0.25">
      <c r="A93" s="25"/>
      <c r="B93" s="2"/>
      <c r="C93" s="63"/>
      <c r="D93" s="6"/>
      <c r="E93" s="6"/>
      <c r="F93" s="5"/>
      <c r="G93" s="5"/>
      <c r="K93" s="8"/>
      <c r="L93" s="12"/>
    </row>
    <row r="94" spans="1:12" s="1" customFormat="1" x14ac:dyDescent="0.25">
      <c r="A94" s="25"/>
      <c r="B94" s="2"/>
      <c r="C94" s="63"/>
      <c r="D94" s="6"/>
      <c r="E94" s="6"/>
      <c r="F94" s="5"/>
      <c r="G94" s="5"/>
      <c r="K94" s="8"/>
      <c r="L94" s="12"/>
    </row>
    <row r="95" spans="1:12" s="1" customFormat="1" x14ac:dyDescent="0.25">
      <c r="A95" s="25"/>
      <c r="B95" s="2"/>
      <c r="C95" s="63"/>
      <c r="D95" s="6"/>
      <c r="E95" s="6"/>
      <c r="F95" s="5"/>
      <c r="G95" s="5"/>
      <c r="K95" s="8"/>
      <c r="L95" s="12"/>
    </row>
    <row r="96" spans="1:12" s="1" customFormat="1" x14ac:dyDescent="0.25">
      <c r="A96" s="25"/>
      <c r="B96" s="2"/>
      <c r="C96" s="63"/>
      <c r="D96" s="6"/>
      <c r="E96" s="6"/>
      <c r="F96" s="5"/>
      <c r="G96" s="5"/>
      <c r="K96" s="8"/>
      <c r="L96" s="12"/>
    </row>
    <row r="97" spans="1:12" s="1" customFormat="1" x14ac:dyDescent="0.25">
      <c r="A97" s="25"/>
      <c r="B97" s="2"/>
      <c r="C97" s="63"/>
      <c r="D97" s="6"/>
      <c r="E97" s="6"/>
      <c r="F97" s="5"/>
      <c r="G97" s="5"/>
      <c r="K97" s="8"/>
      <c r="L97" s="12"/>
    </row>
    <row r="98" spans="1:12" s="1" customFormat="1" x14ac:dyDescent="0.25">
      <c r="A98" s="25"/>
      <c r="B98" s="2"/>
      <c r="C98" s="63"/>
      <c r="D98" s="6"/>
      <c r="E98" s="6"/>
      <c r="F98" s="5"/>
      <c r="G98" s="5"/>
      <c r="K98" s="8"/>
      <c r="L98" s="12"/>
    </row>
    <row r="99" spans="1:12" s="1" customFormat="1" x14ac:dyDescent="0.25">
      <c r="A99" s="25"/>
      <c r="B99" s="2"/>
      <c r="C99" s="63"/>
      <c r="D99" s="6"/>
      <c r="E99" s="6"/>
      <c r="F99" s="5"/>
      <c r="G99" s="5"/>
      <c r="K99" s="8"/>
      <c r="L99" s="12"/>
    </row>
    <row r="100" spans="1:12" s="1" customFormat="1" x14ac:dyDescent="0.25">
      <c r="A100" s="25"/>
      <c r="B100" s="2"/>
      <c r="C100" s="63"/>
      <c r="D100" s="6"/>
      <c r="E100" s="6"/>
      <c r="F100" s="5"/>
      <c r="G100" s="5"/>
      <c r="K100" s="8"/>
      <c r="L100" s="12"/>
    </row>
    <row r="101" spans="1:12" s="1" customFormat="1" x14ac:dyDescent="0.25">
      <c r="A101" s="25"/>
      <c r="B101" s="2"/>
      <c r="C101" s="63"/>
      <c r="D101" s="6"/>
      <c r="E101" s="6"/>
      <c r="F101" s="5"/>
      <c r="G101" s="5"/>
      <c r="K101" s="8"/>
      <c r="L101" s="12"/>
    </row>
    <row r="102" spans="1:12" s="1" customFormat="1" x14ac:dyDescent="0.25">
      <c r="A102" s="25"/>
      <c r="B102" s="2"/>
      <c r="C102" s="63"/>
      <c r="D102" s="6"/>
      <c r="E102" s="6"/>
      <c r="F102" s="5"/>
      <c r="G102" s="5"/>
      <c r="K102" s="8"/>
      <c r="L102" s="12"/>
    </row>
    <row r="103" spans="1:12" s="1" customFormat="1" x14ac:dyDescent="0.25">
      <c r="A103" s="25"/>
      <c r="B103" s="2"/>
      <c r="C103" s="63"/>
      <c r="D103" s="6"/>
      <c r="E103" s="6"/>
      <c r="F103" s="5"/>
      <c r="G103" s="5"/>
      <c r="K103" s="8"/>
      <c r="L103" s="12"/>
    </row>
    <row r="104" spans="1:12" s="1" customFormat="1" x14ac:dyDescent="0.25">
      <c r="A104" s="25"/>
      <c r="B104" s="2"/>
      <c r="C104" s="63"/>
      <c r="D104" s="6"/>
      <c r="E104" s="6"/>
      <c r="F104" s="5"/>
      <c r="G104" s="5"/>
      <c r="K104" s="8"/>
      <c r="L104" s="12"/>
    </row>
    <row r="105" spans="1:12" s="1" customFormat="1" x14ac:dyDescent="0.25">
      <c r="A105" s="25"/>
      <c r="B105" s="2"/>
      <c r="C105" s="63"/>
      <c r="D105" s="6"/>
      <c r="E105" s="6"/>
      <c r="F105" s="5"/>
      <c r="G105" s="5"/>
      <c r="K105" s="8"/>
      <c r="L105" s="12"/>
    </row>
    <row r="106" spans="1:12" s="1" customFormat="1" x14ac:dyDescent="0.25">
      <c r="A106" s="25"/>
      <c r="B106" s="2"/>
      <c r="C106" s="63"/>
      <c r="D106" s="6"/>
      <c r="E106" s="6"/>
      <c r="F106" s="5"/>
      <c r="G106" s="5"/>
      <c r="K106" s="8"/>
      <c r="L106" s="12"/>
    </row>
    <row r="107" spans="1:12" s="1" customFormat="1" x14ac:dyDescent="0.25">
      <c r="A107" s="25"/>
      <c r="B107" s="2"/>
      <c r="C107" s="63"/>
      <c r="D107" s="6"/>
      <c r="E107" s="6"/>
      <c r="F107" s="5"/>
      <c r="G107" s="5"/>
      <c r="K107" s="8"/>
      <c r="L107" s="12"/>
    </row>
    <row r="108" spans="1:12" s="1" customFormat="1" x14ac:dyDescent="0.25">
      <c r="A108" s="25"/>
      <c r="B108" s="2"/>
      <c r="C108" s="63"/>
      <c r="D108" s="6"/>
      <c r="E108" s="6"/>
      <c r="F108" s="5"/>
      <c r="G108" s="5"/>
      <c r="K108" s="8"/>
      <c r="L108" s="12"/>
    </row>
    <row r="109" spans="1:12" s="1" customFormat="1" x14ac:dyDescent="0.25">
      <c r="A109" s="25"/>
      <c r="B109" s="2"/>
      <c r="C109" s="63"/>
      <c r="D109" s="6"/>
      <c r="E109" s="6"/>
      <c r="F109" s="5"/>
      <c r="G109" s="5"/>
      <c r="K109" s="8"/>
      <c r="L109" s="12"/>
    </row>
    <row r="110" spans="1:12" s="1" customFormat="1" x14ac:dyDescent="0.25">
      <c r="A110" s="25"/>
      <c r="B110" s="2"/>
      <c r="C110" s="63"/>
      <c r="D110" s="6"/>
      <c r="E110" s="6"/>
      <c r="F110" s="5"/>
      <c r="G110" s="5"/>
      <c r="K110" s="8"/>
      <c r="L110" s="12"/>
    </row>
    <row r="111" spans="1:12" s="1" customFormat="1" x14ac:dyDescent="0.25">
      <c r="A111" s="25"/>
      <c r="B111" s="2"/>
      <c r="C111" s="63"/>
      <c r="D111" s="6"/>
      <c r="E111" s="6"/>
      <c r="F111" s="5"/>
      <c r="G111" s="5"/>
      <c r="K111" s="8"/>
      <c r="L111" s="12"/>
    </row>
    <row r="112" spans="1:12" s="1" customFormat="1" x14ac:dyDescent="0.25">
      <c r="A112" s="25"/>
      <c r="B112" s="2"/>
      <c r="C112" s="63"/>
      <c r="D112" s="6"/>
      <c r="E112" s="6"/>
      <c r="F112" s="5"/>
      <c r="G112" s="5"/>
      <c r="K112" s="8"/>
      <c r="L112" s="12"/>
    </row>
    <row r="113" spans="1:12" s="1" customFormat="1" x14ac:dyDescent="0.25">
      <c r="A113" s="25"/>
      <c r="B113" s="2"/>
      <c r="C113" s="63"/>
      <c r="D113" s="6"/>
      <c r="E113" s="6"/>
      <c r="F113" s="5"/>
      <c r="G113" s="5"/>
      <c r="K113" s="8"/>
      <c r="L113" s="12"/>
    </row>
    <row r="114" spans="1:12" s="1" customFormat="1" x14ac:dyDescent="0.25">
      <c r="A114" s="25"/>
      <c r="B114" s="2"/>
      <c r="C114" s="63"/>
      <c r="D114" s="6"/>
      <c r="E114" s="6"/>
      <c r="F114" s="5"/>
      <c r="G114" s="5"/>
      <c r="K114" s="8"/>
      <c r="L114" s="12"/>
    </row>
    <row r="115" spans="1:12" s="1" customFormat="1" x14ac:dyDescent="0.25">
      <c r="A115" s="25"/>
      <c r="B115" s="2"/>
      <c r="C115" s="63"/>
      <c r="D115" s="6"/>
      <c r="E115" s="6"/>
      <c r="F115" s="5"/>
      <c r="G115" s="5"/>
      <c r="K115" s="8"/>
      <c r="L115" s="12"/>
    </row>
    <row r="116" spans="1:12" s="1" customFormat="1" x14ac:dyDescent="0.25">
      <c r="A116" s="25"/>
      <c r="B116" s="2"/>
      <c r="C116" s="63"/>
      <c r="D116" s="6"/>
      <c r="E116" s="6"/>
      <c r="F116" s="5"/>
      <c r="G116" s="5"/>
      <c r="K116" s="8"/>
      <c r="L116" s="12"/>
    </row>
    <row r="117" spans="1:12" s="1" customFormat="1" x14ac:dyDescent="0.25">
      <c r="A117" s="25"/>
      <c r="B117" s="2"/>
      <c r="C117" s="63"/>
      <c r="D117" s="6"/>
      <c r="E117" s="6"/>
      <c r="F117" s="5"/>
      <c r="G117" s="5"/>
      <c r="K117" s="8"/>
      <c r="L117" s="12"/>
    </row>
    <row r="118" spans="1:12" s="1" customFormat="1" x14ac:dyDescent="0.25">
      <c r="A118" s="25"/>
      <c r="B118" s="2"/>
      <c r="C118" s="63"/>
      <c r="D118" s="6"/>
      <c r="E118" s="6"/>
      <c r="F118" s="5"/>
      <c r="G118" s="5"/>
      <c r="K118" s="8"/>
      <c r="L118" s="12"/>
    </row>
    <row r="119" spans="1:12" s="1" customFormat="1" x14ac:dyDescent="0.25">
      <c r="A119" s="25"/>
      <c r="B119" s="2"/>
      <c r="C119" s="63"/>
      <c r="D119" s="6"/>
      <c r="E119" s="6"/>
      <c r="F119" s="5"/>
      <c r="G119" s="5"/>
      <c r="K119" s="8"/>
      <c r="L119" s="12"/>
    </row>
    <row r="120" spans="1:12" s="1" customFormat="1" x14ac:dyDescent="0.25">
      <c r="A120" s="25"/>
      <c r="B120" s="2"/>
      <c r="C120" s="63"/>
      <c r="D120" s="6"/>
      <c r="E120" s="6"/>
      <c r="F120" s="5"/>
      <c r="G120" s="5"/>
      <c r="K120" s="8"/>
      <c r="L120" s="12"/>
    </row>
    <row r="121" spans="1:12" s="1" customFormat="1" x14ac:dyDescent="0.25">
      <c r="A121" s="25"/>
      <c r="B121" s="2"/>
      <c r="C121" s="63"/>
      <c r="D121" s="6"/>
      <c r="E121" s="6"/>
      <c r="F121" s="5"/>
      <c r="G121" s="5"/>
      <c r="K121" s="8"/>
      <c r="L121" s="12"/>
    </row>
    <row r="122" spans="1:12" s="1" customFormat="1" x14ac:dyDescent="0.25">
      <c r="A122" s="25"/>
      <c r="B122" s="2"/>
      <c r="C122" s="63"/>
      <c r="D122" s="6"/>
      <c r="E122" s="6"/>
      <c r="F122" s="5"/>
      <c r="G122" s="5"/>
      <c r="K122" s="8"/>
      <c r="L122" s="12"/>
    </row>
    <row r="123" spans="1:12" s="1" customFormat="1" x14ac:dyDescent="0.25">
      <c r="A123" s="25"/>
      <c r="B123" s="2"/>
      <c r="C123" s="63"/>
      <c r="D123" s="6"/>
      <c r="E123" s="6"/>
      <c r="F123" s="5"/>
      <c r="G123" s="5"/>
      <c r="K123" s="8"/>
      <c r="L123" s="12"/>
    </row>
    <row r="124" spans="1:12" s="1" customFormat="1" x14ac:dyDescent="0.25">
      <c r="A124" s="25"/>
      <c r="B124" s="2"/>
      <c r="C124" s="63"/>
      <c r="D124" s="6"/>
      <c r="E124" s="6"/>
      <c r="F124" s="5"/>
      <c r="G124" s="5"/>
      <c r="K124" s="8"/>
      <c r="L124" s="12"/>
    </row>
    <row r="125" spans="1:12" s="1" customFormat="1" x14ac:dyDescent="0.25">
      <c r="A125" s="25"/>
      <c r="B125" s="2"/>
      <c r="C125" s="63"/>
      <c r="D125" s="6"/>
      <c r="E125" s="6"/>
      <c r="F125" s="5"/>
      <c r="G125" s="5"/>
      <c r="K125" s="8"/>
      <c r="L125" s="12"/>
    </row>
    <row r="126" spans="1:12" s="1" customFormat="1" x14ac:dyDescent="0.25">
      <c r="A126" s="25"/>
      <c r="B126" s="2"/>
      <c r="C126" s="63"/>
      <c r="D126" s="6"/>
      <c r="E126" s="6"/>
      <c r="F126" s="5"/>
      <c r="G126" s="5"/>
      <c r="K126" s="8"/>
      <c r="L126" s="12"/>
    </row>
    <row r="127" spans="1:12" s="1" customFormat="1" x14ac:dyDescent="0.25">
      <c r="A127" s="25"/>
      <c r="B127" s="2"/>
      <c r="C127" s="63"/>
      <c r="D127" s="6"/>
      <c r="E127" s="6"/>
      <c r="F127" s="5"/>
      <c r="G127" s="5"/>
      <c r="K127" s="8"/>
      <c r="L127" s="12"/>
    </row>
    <row r="128" spans="1:12" s="1" customFormat="1" x14ac:dyDescent="0.25">
      <c r="A128" s="25"/>
      <c r="B128" s="2"/>
      <c r="C128" s="63"/>
      <c r="D128" s="6"/>
      <c r="E128" s="6"/>
      <c r="F128" s="5"/>
      <c r="G128" s="5"/>
      <c r="K128" s="8"/>
      <c r="L128" s="12"/>
    </row>
    <row r="129" spans="1:12" s="1" customFormat="1" x14ac:dyDescent="0.25">
      <c r="A129" s="25"/>
      <c r="B129" s="2"/>
      <c r="C129" s="63"/>
      <c r="D129" s="6"/>
      <c r="E129" s="6"/>
      <c r="F129" s="5"/>
      <c r="G129" s="5"/>
      <c r="K129" s="8"/>
      <c r="L129" s="12"/>
    </row>
    <row r="130" spans="1:12" s="1" customFormat="1" x14ac:dyDescent="0.25">
      <c r="A130" s="25"/>
      <c r="B130" s="2"/>
      <c r="C130" s="63"/>
      <c r="D130" s="6"/>
      <c r="E130" s="6"/>
      <c r="F130" s="5"/>
      <c r="G130" s="5"/>
      <c r="K130" s="8"/>
      <c r="L130" s="12"/>
    </row>
    <row r="131" spans="1:12" s="1" customFormat="1" x14ac:dyDescent="0.25">
      <c r="A131" s="25"/>
      <c r="B131" s="2"/>
      <c r="C131" s="63"/>
      <c r="D131" s="6"/>
      <c r="E131" s="6"/>
      <c r="F131" s="5"/>
      <c r="G131" s="5"/>
      <c r="K131" s="8"/>
      <c r="L131" s="12"/>
    </row>
    <row r="132" spans="1:12" s="1" customFormat="1" x14ac:dyDescent="0.25">
      <c r="A132" s="25"/>
      <c r="B132" s="2"/>
      <c r="C132" s="63"/>
      <c r="D132" s="6"/>
      <c r="E132" s="6"/>
      <c r="F132" s="5"/>
      <c r="G132" s="5"/>
      <c r="K132" s="8"/>
      <c r="L132" s="12"/>
    </row>
    <row r="133" spans="1:12" s="1" customFormat="1" x14ac:dyDescent="0.25">
      <c r="A133" s="25"/>
      <c r="B133" s="2"/>
      <c r="C133" s="63"/>
      <c r="D133" s="6"/>
      <c r="E133" s="6"/>
      <c r="F133" s="5"/>
      <c r="G133" s="5"/>
      <c r="K133" s="8"/>
      <c r="L133" s="12"/>
    </row>
    <row r="134" spans="1:12" s="1" customFormat="1" x14ac:dyDescent="0.25">
      <c r="A134" s="25"/>
      <c r="B134" s="2"/>
      <c r="C134" s="63"/>
      <c r="D134" s="6"/>
      <c r="E134" s="6"/>
      <c r="F134" s="5"/>
      <c r="G134" s="5"/>
      <c r="K134" s="8"/>
      <c r="L134" s="12"/>
    </row>
    <row r="135" spans="1:12" s="1" customFormat="1" x14ac:dyDescent="0.25">
      <c r="A135" s="25"/>
      <c r="B135" s="2"/>
      <c r="C135" s="63"/>
      <c r="D135" s="6"/>
      <c r="E135" s="6"/>
      <c r="F135" s="5"/>
      <c r="G135" s="5"/>
      <c r="K135" s="8"/>
      <c r="L135" s="12"/>
    </row>
    <row r="136" spans="1:12" s="1" customFormat="1" x14ac:dyDescent="0.25">
      <c r="A136" s="25"/>
      <c r="B136" s="2"/>
      <c r="C136" s="63"/>
      <c r="D136" s="6"/>
      <c r="E136" s="6"/>
      <c r="F136" s="5"/>
      <c r="G136" s="5"/>
      <c r="K136" s="8"/>
      <c r="L136" s="12"/>
    </row>
    <row r="137" spans="1:12" s="1" customFormat="1" x14ac:dyDescent="0.25">
      <c r="A137" s="25"/>
      <c r="B137" s="2"/>
      <c r="C137" s="63"/>
      <c r="D137" s="6"/>
      <c r="E137" s="6"/>
      <c r="F137" s="5"/>
      <c r="G137" s="5"/>
      <c r="K137" s="8"/>
      <c r="L137" s="12"/>
    </row>
    <row r="138" spans="1:12" s="1" customFormat="1" x14ac:dyDescent="0.25">
      <c r="A138" s="25"/>
      <c r="B138" s="2"/>
      <c r="C138" s="63"/>
      <c r="D138" s="6"/>
      <c r="E138" s="6"/>
      <c r="F138" s="5"/>
      <c r="G138" s="5"/>
      <c r="K138" s="8"/>
      <c r="L138" s="12"/>
    </row>
    <row r="139" spans="1:12" s="1" customFormat="1" x14ac:dyDescent="0.25">
      <c r="A139" s="25"/>
      <c r="B139" s="2"/>
      <c r="C139" s="63"/>
      <c r="D139" s="6"/>
      <c r="E139" s="6"/>
      <c r="F139" s="5"/>
      <c r="G139" s="5"/>
      <c r="K139" s="8"/>
      <c r="L139" s="12"/>
    </row>
    <row r="140" spans="1:12" s="1" customFormat="1" x14ac:dyDescent="0.25">
      <c r="A140" s="25"/>
      <c r="B140" s="2"/>
      <c r="C140" s="63"/>
      <c r="D140" s="6"/>
      <c r="E140" s="6"/>
      <c r="F140" s="5"/>
      <c r="G140" s="5"/>
      <c r="K140" s="8"/>
      <c r="L140" s="12"/>
    </row>
    <row r="141" spans="1:12" s="1" customFormat="1" x14ac:dyDescent="0.25">
      <c r="A141" s="25"/>
      <c r="B141" s="2"/>
      <c r="C141" s="63"/>
      <c r="D141" s="6"/>
      <c r="E141" s="6"/>
      <c r="F141" s="5"/>
      <c r="G141" s="5"/>
      <c r="K141" s="8"/>
      <c r="L141" s="12"/>
    </row>
    <row r="142" spans="1:12" s="1" customFormat="1" x14ac:dyDescent="0.25">
      <c r="A142" s="25"/>
      <c r="B142" s="2"/>
      <c r="C142" s="63"/>
      <c r="D142" s="6"/>
      <c r="E142" s="6"/>
      <c r="F142" s="5"/>
      <c r="G142" s="5"/>
      <c r="K142" s="8"/>
      <c r="L142" s="12"/>
    </row>
    <row r="143" spans="1:12" s="1" customFormat="1" x14ac:dyDescent="0.25">
      <c r="A143" s="25"/>
      <c r="B143" s="2"/>
      <c r="C143" s="63"/>
      <c r="D143" s="6"/>
      <c r="E143" s="6"/>
      <c r="F143" s="5"/>
      <c r="G143" s="5"/>
      <c r="K143" s="8"/>
      <c r="L143" s="12"/>
    </row>
    <row r="144" spans="1:12" s="1" customFormat="1" x14ac:dyDescent="0.25">
      <c r="A144" s="25"/>
      <c r="B144" s="2"/>
      <c r="C144" s="63"/>
      <c r="D144" s="6"/>
      <c r="E144" s="6"/>
      <c r="F144" s="5"/>
      <c r="G144" s="5"/>
      <c r="K144" s="8"/>
      <c r="L144" s="12"/>
    </row>
    <row r="145" spans="1:12" s="1" customFormat="1" x14ac:dyDescent="0.25">
      <c r="A145" s="25"/>
      <c r="B145" s="2"/>
      <c r="C145" s="63"/>
      <c r="D145" s="6"/>
      <c r="E145" s="6"/>
      <c r="F145" s="5"/>
      <c r="G145" s="5"/>
      <c r="K145" s="8"/>
      <c r="L145" s="12"/>
    </row>
    <row r="146" spans="1:12" s="1" customFormat="1" x14ac:dyDescent="0.25">
      <c r="A146" s="25"/>
      <c r="B146" s="2"/>
      <c r="C146" s="63"/>
      <c r="D146" s="6"/>
      <c r="E146" s="6"/>
      <c r="F146" s="5"/>
      <c r="G146" s="5"/>
      <c r="K146" s="8"/>
      <c r="L146" s="12"/>
    </row>
    <row r="147" spans="1:12" s="1" customFormat="1" x14ac:dyDescent="0.25">
      <c r="A147" s="25"/>
      <c r="B147" s="2"/>
      <c r="C147" s="63"/>
      <c r="D147" s="6"/>
      <c r="E147" s="6"/>
      <c r="F147" s="5"/>
      <c r="G147" s="5"/>
      <c r="K147" s="8"/>
      <c r="L147" s="12"/>
    </row>
    <row r="148" spans="1:12" s="1" customFormat="1" x14ac:dyDescent="0.25">
      <c r="A148" s="25"/>
      <c r="B148" s="2"/>
      <c r="C148" s="63"/>
      <c r="D148" s="6"/>
      <c r="E148" s="6"/>
      <c r="F148" s="5"/>
      <c r="G148" s="5"/>
      <c r="K148" s="8"/>
      <c r="L148" s="12"/>
    </row>
    <row r="149" spans="1:12" s="1" customFormat="1" x14ac:dyDescent="0.25">
      <c r="A149" s="25"/>
      <c r="B149" s="2"/>
      <c r="C149" s="63"/>
      <c r="D149" s="6"/>
      <c r="E149" s="6"/>
      <c r="F149" s="5"/>
      <c r="G149" s="5"/>
      <c r="K149" s="8"/>
      <c r="L149" s="12"/>
    </row>
    <row r="150" spans="1:12" s="1" customFormat="1" x14ac:dyDescent="0.25">
      <c r="A150" s="25"/>
      <c r="B150" s="2"/>
      <c r="C150" s="63"/>
      <c r="D150" s="6"/>
      <c r="E150" s="6"/>
      <c r="F150" s="5"/>
      <c r="G150" s="5"/>
      <c r="K150" s="8"/>
      <c r="L150" s="12"/>
    </row>
    <row r="151" spans="1:12" s="1" customFormat="1" x14ac:dyDescent="0.25">
      <c r="A151" s="25"/>
      <c r="B151" s="2"/>
      <c r="C151" s="63"/>
      <c r="D151" s="6"/>
      <c r="E151" s="6"/>
      <c r="F151" s="5"/>
      <c r="G151" s="5"/>
      <c r="K151" s="8"/>
      <c r="L151" s="12"/>
    </row>
    <row r="152" spans="1:12" s="1" customFormat="1" x14ac:dyDescent="0.25">
      <c r="A152" s="25"/>
      <c r="B152" s="2"/>
      <c r="C152" s="63"/>
      <c r="D152" s="6"/>
      <c r="E152" s="6"/>
      <c r="F152" s="5"/>
      <c r="G152" s="5"/>
      <c r="K152" s="8"/>
      <c r="L152" s="12"/>
    </row>
    <row r="153" spans="1:12" s="1" customFormat="1" x14ac:dyDescent="0.25">
      <c r="A153" s="25"/>
      <c r="B153" s="2"/>
      <c r="C153" s="63"/>
      <c r="D153" s="6"/>
      <c r="E153" s="6"/>
      <c r="F153" s="5"/>
      <c r="G153" s="5"/>
      <c r="K153" s="8"/>
      <c r="L153" s="12"/>
    </row>
    <row r="154" spans="1:12" s="1" customFormat="1" x14ac:dyDescent="0.25">
      <c r="A154" s="25"/>
      <c r="B154" s="2"/>
      <c r="C154" s="63"/>
      <c r="D154" s="6"/>
      <c r="E154" s="6"/>
      <c r="F154" s="5"/>
      <c r="G154" s="5"/>
      <c r="K154" s="8"/>
      <c r="L154" s="12"/>
    </row>
    <row r="155" spans="1:12" s="1" customFormat="1" x14ac:dyDescent="0.25">
      <c r="A155" s="25"/>
      <c r="B155" s="2"/>
      <c r="C155" s="63"/>
      <c r="D155" s="6"/>
      <c r="E155" s="6"/>
      <c r="F155" s="5"/>
      <c r="G155" s="5"/>
      <c r="K155" s="8"/>
      <c r="L155" s="12"/>
    </row>
    <row r="156" spans="1:12" s="1" customFormat="1" x14ac:dyDescent="0.25">
      <c r="A156" s="25"/>
      <c r="B156" s="2"/>
      <c r="C156" s="63"/>
      <c r="D156" s="6"/>
      <c r="E156" s="6"/>
      <c r="F156" s="5"/>
      <c r="G156" s="5"/>
      <c r="K156" s="8"/>
      <c r="L156" s="12"/>
    </row>
    <row r="157" spans="1:12" s="1" customFormat="1" x14ac:dyDescent="0.25">
      <c r="A157" s="25"/>
      <c r="B157" s="2"/>
      <c r="C157" s="63"/>
      <c r="D157" s="6"/>
      <c r="E157" s="6"/>
      <c r="F157" s="5"/>
      <c r="G157" s="5"/>
      <c r="K157" s="8"/>
      <c r="L157" s="12"/>
    </row>
    <row r="158" spans="1:12" s="1" customFormat="1" x14ac:dyDescent="0.25">
      <c r="A158" s="25"/>
      <c r="B158" s="2"/>
      <c r="C158" s="63"/>
      <c r="D158" s="6"/>
      <c r="E158" s="6"/>
      <c r="F158" s="5"/>
      <c r="G158" s="5"/>
      <c r="K158" s="8"/>
      <c r="L158" s="12"/>
    </row>
    <row r="159" spans="1:12" s="1" customFormat="1" x14ac:dyDescent="0.25">
      <c r="A159" s="25"/>
      <c r="B159" s="2"/>
      <c r="C159" s="63"/>
      <c r="D159" s="6"/>
      <c r="E159" s="6"/>
      <c r="F159" s="5"/>
      <c r="G159" s="5"/>
      <c r="K159" s="8"/>
      <c r="L159" s="12"/>
    </row>
    <row r="160" spans="1:12" s="1" customFormat="1" x14ac:dyDescent="0.25">
      <c r="A160" s="25"/>
      <c r="B160" s="2"/>
      <c r="C160" s="63"/>
      <c r="D160" s="6"/>
      <c r="E160" s="6"/>
      <c r="F160" s="5"/>
      <c r="G160" s="5"/>
      <c r="K160" s="8"/>
      <c r="L160" s="12"/>
    </row>
    <row r="161" spans="1:12" s="1" customFormat="1" x14ac:dyDescent="0.25">
      <c r="A161" s="25"/>
      <c r="B161" s="2"/>
      <c r="C161" s="63"/>
      <c r="D161" s="6"/>
      <c r="E161" s="6"/>
      <c r="F161" s="5"/>
      <c r="G161" s="5"/>
      <c r="K161" s="8"/>
      <c r="L161" s="12"/>
    </row>
    <row r="162" spans="1:12" s="1" customFormat="1" x14ac:dyDescent="0.25">
      <c r="A162" s="25"/>
      <c r="B162" s="2"/>
      <c r="C162" s="63"/>
      <c r="D162" s="6"/>
      <c r="E162" s="6"/>
      <c r="F162" s="5"/>
      <c r="G162" s="5"/>
      <c r="K162" s="8"/>
      <c r="L162" s="12"/>
    </row>
    <row r="163" spans="1:12" s="1" customFormat="1" x14ac:dyDescent="0.25">
      <c r="A163" s="25"/>
      <c r="B163" s="2"/>
      <c r="C163" s="63"/>
      <c r="D163" s="6"/>
      <c r="E163" s="6"/>
      <c r="F163" s="5"/>
      <c r="G163" s="5"/>
      <c r="K163" s="8"/>
      <c r="L163" s="12"/>
    </row>
    <row r="164" spans="1:12" s="1" customFormat="1" x14ac:dyDescent="0.25">
      <c r="A164" s="25"/>
      <c r="B164" s="2"/>
      <c r="C164" s="63"/>
      <c r="D164" s="6"/>
      <c r="E164" s="6"/>
      <c r="F164" s="5"/>
      <c r="G164" s="5"/>
      <c r="K164" s="8"/>
      <c r="L164" s="12"/>
    </row>
    <row r="165" spans="1:12" s="1" customFormat="1" x14ac:dyDescent="0.25">
      <c r="A165" s="25"/>
      <c r="B165" s="2"/>
      <c r="C165" s="63"/>
      <c r="D165" s="6"/>
      <c r="E165" s="6"/>
      <c r="F165" s="5"/>
      <c r="G165" s="5"/>
      <c r="K165" s="8"/>
      <c r="L165" s="12"/>
    </row>
    <row r="166" spans="1:12" s="1" customFormat="1" x14ac:dyDescent="0.25">
      <c r="A166" s="25"/>
      <c r="B166" s="2"/>
      <c r="C166" s="63"/>
      <c r="D166" s="6"/>
      <c r="E166" s="6"/>
      <c r="F166" s="5"/>
      <c r="G166" s="5"/>
      <c r="K166" s="8"/>
      <c r="L166" s="12"/>
    </row>
    <row r="167" spans="1:12" s="1" customFormat="1" x14ac:dyDescent="0.25">
      <c r="A167" s="25"/>
      <c r="B167" s="2"/>
      <c r="C167" s="63"/>
      <c r="D167" s="6"/>
      <c r="E167" s="6"/>
      <c r="F167" s="5"/>
      <c r="G167" s="5"/>
      <c r="K167" s="8"/>
      <c r="L167" s="12"/>
    </row>
    <row r="168" spans="1:12" s="1" customFormat="1" x14ac:dyDescent="0.25">
      <c r="A168" s="25"/>
      <c r="B168" s="2"/>
      <c r="C168" s="63"/>
      <c r="D168" s="6"/>
      <c r="E168" s="6"/>
      <c r="F168" s="5"/>
      <c r="G168" s="5"/>
      <c r="K168" s="8"/>
      <c r="L168" s="12"/>
    </row>
    <row r="169" spans="1:12" s="1" customFormat="1" x14ac:dyDescent="0.25">
      <c r="A169" s="25"/>
      <c r="B169" s="2"/>
      <c r="C169" s="63"/>
      <c r="D169" s="6"/>
      <c r="E169" s="6"/>
      <c r="F169" s="5"/>
      <c r="G169" s="5"/>
      <c r="K169" s="8"/>
      <c r="L169" s="12"/>
    </row>
    <row r="170" spans="1:12" s="1" customFormat="1" x14ac:dyDescent="0.25">
      <c r="A170" s="25"/>
      <c r="B170" s="2"/>
      <c r="C170" s="63"/>
      <c r="D170" s="6"/>
      <c r="E170" s="6"/>
      <c r="F170" s="5"/>
      <c r="G170" s="5"/>
      <c r="K170" s="8"/>
      <c r="L170" s="12"/>
    </row>
  </sheetData>
  <mergeCells count="13">
    <mergeCell ref="A35:A36"/>
    <mergeCell ref="B35:B36"/>
    <mergeCell ref="C35:C36"/>
    <mergeCell ref="D35:E35"/>
    <mergeCell ref="F35:G35"/>
    <mergeCell ref="H5:H6"/>
    <mergeCell ref="D5:D6"/>
    <mergeCell ref="F5:G6"/>
    <mergeCell ref="A3:H3"/>
    <mergeCell ref="C1:D1"/>
    <mergeCell ref="A5:A6"/>
    <mergeCell ref="B5:B6"/>
    <mergeCell ref="C5:C6"/>
  </mergeCells>
  <pageMargins left="0.70866141732283472" right="0.23622047244094491" top="0.15748031496062992" bottom="0.19685039370078741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2016-12-10T15:49:29Z</cp:lastPrinted>
  <dcterms:created xsi:type="dcterms:W3CDTF">2006-09-28T05:33:49Z</dcterms:created>
  <dcterms:modified xsi:type="dcterms:W3CDTF">2019-09-03T04:26:09Z</dcterms:modified>
</cp:coreProperties>
</file>