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01.01.2022г" sheetId="1" r:id="rId1"/>
  </sheets>
  <calcPr calcId="125725"/>
</workbook>
</file>

<file path=xl/calcChain.xml><?xml version="1.0" encoding="utf-8"?>
<calcChain xmlns="http://schemas.openxmlformats.org/spreadsheetml/2006/main">
  <c r="I75" i="1"/>
  <c r="H75"/>
  <c r="G75"/>
  <c r="F75"/>
  <c r="E75"/>
  <c r="D75"/>
  <c r="I72"/>
  <c r="H72"/>
  <c r="G72"/>
  <c r="F72"/>
  <c r="E72"/>
  <c r="D72"/>
  <c r="I62"/>
  <c r="H62"/>
  <c r="G62"/>
  <c r="F62"/>
  <c r="E62"/>
  <c r="D62"/>
  <c r="I54"/>
  <c r="H54"/>
  <c r="G54"/>
  <c r="F54"/>
  <c r="E54"/>
  <c r="D54"/>
  <c r="I44"/>
  <c r="H44"/>
  <c r="G44"/>
  <c r="F44"/>
  <c r="E44"/>
  <c r="D44"/>
  <c r="I35"/>
  <c r="H35"/>
  <c r="G35"/>
  <c r="F35"/>
  <c r="E35"/>
  <c r="D35"/>
  <c r="I28"/>
  <c r="I7" s="1"/>
  <c r="H28"/>
  <c r="G28"/>
  <c r="F28"/>
  <c r="E28"/>
  <c r="D28"/>
  <c r="I20"/>
  <c r="H20"/>
  <c r="G20"/>
  <c r="F20"/>
  <c r="E20"/>
  <c r="D20"/>
  <c r="E18"/>
  <c r="E14" s="1"/>
  <c r="E7" s="1"/>
  <c r="I14"/>
  <c r="H14"/>
  <c r="G14"/>
  <c r="G7" s="1"/>
  <c r="F14"/>
  <c r="F7" s="1"/>
  <c r="D14"/>
  <c r="H7"/>
  <c r="D7"/>
</calcChain>
</file>

<file path=xl/sharedStrings.xml><?xml version="1.0" encoding="utf-8"?>
<sst xmlns="http://schemas.openxmlformats.org/spreadsheetml/2006/main" count="167" uniqueCount="163">
  <si>
    <t>Наименование</t>
  </si>
  <si>
    <t>Целевая статья</t>
  </si>
  <si>
    <t>Назначено</t>
  </si>
  <si>
    <t xml:space="preserve">Исполнено </t>
  </si>
  <si>
    <t>Всего</t>
  </si>
  <si>
    <t>в т.ч. за счет федерального
бюджета</t>
  </si>
  <si>
    <t>в т.ч. за счет местного
бюджета</t>
  </si>
  <si>
    <t>руб.</t>
  </si>
  <si>
    <t xml:space="preserve">Всего </t>
  </si>
  <si>
    <t>Муниципальная программа "Предупреждение и ликвидация чрезвычайных ситуаций на территории Уйского мр на 2021-2022г"</t>
  </si>
  <si>
    <t>53 0 00 00000</t>
  </si>
  <si>
    <t>Муниципальная программа "Обеспечение населения услугами автовокзала на территории Уйского муниципального района нп 2020-2021г"</t>
  </si>
  <si>
    <t>54 0 00 00000</t>
  </si>
  <si>
    <t>Муниципальная программа "Организация ритуальных услуг и содержание мест захоронения на территории Уйского муниципального района на 2020-2021г"</t>
  </si>
  <si>
    <t>55 0 00 00000</t>
  </si>
  <si>
    <t>Муниципальная программа "Охрана окружающей среды Уйского муниципального района на 2017 - 2020 годы"</t>
  </si>
  <si>
    <t>56 0 00 00000</t>
  </si>
  <si>
    <t>Муниципальная программа "Чистая вода на территории Уйского муниципального района на 2010 - 2020 г"</t>
  </si>
  <si>
    <t>57 0 00 00000</t>
  </si>
  <si>
    <t>Муниципальная программа  "Создание систем оповещения и информирования населения о чрезвычайных ситуациях природного и техногенного характера на территории Уйского муниципального района на 2019-2021 годы"</t>
  </si>
  <si>
    <t>59 0 00 00000</t>
  </si>
  <si>
    <t>Муниципальная программа "Развитие образования в Уйском муниципальном районе на 2017 - 2019 годы"</t>
  </si>
  <si>
    <t>61 0 00 00000</t>
  </si>
  <si>
    <t>Подпрограмма "Дошкольное образование в Уйском муниципальном районе "</t>
  </si>
  <si>
    <t>61 1 00 00000</t>
  </si>
  <si>
    <t>Подпрограмма "Общее образование в Уйском муниципальном районе "</t>
  </si>
  <si>
    <t>61 2 00 00000</t>
  </si>
  <si>
    <t>Подпрограмма "Дополнительное образование в Уйском муниципальном районе "</t>
  </si>
  <si>
    <t>61 3 00 00000</t>
  </si>
  <si>
    <t>Подпрограмма "Специальные (коррекционные) учреждения Уйского муниципального района "</t>
  </si>
  <si>
    <t>61 4 00 00000</t>
  </si>
  <si>
    <t>Подпрограмма "Организация и обеспечение отдыха, оздоровления и занятости детей Уйского муниципального района"</t>
  </si>
  <si>
    <t>61 5 00 00000</t>
  </si>
  <si>
    <t>Муниципальная программа "Сохранение и развитие культуры и художественного образования в Уйском муниципальном районе на  2017 - 2019 год"</t>
  </si>
  <si>
    <t>62 0 00 00000</t>
  </si>
  <si>
    <t>Подпрограмма "Сохранение и развитие культурно-досуговой сферы в  Уйском муниципальном районе"</t>
  </si>
  <si>
    <t>62 1 00 00000</t>
  </si>
  <si>
    <t>Подпрограмма "Сохранение и развитие библиотечного дела в Уйском муниципальном районе "</t>
  </si>
  <si>
    <t>62 2 00 00000</t>
  </si>
  <si>
    <t>Подпрограмма "Сохранение и развитие музейного дела в уйском муниципальном районе "</t>
  </si>
  <si>
    <t>62 3 00 00000</t>
  </si>
  <si>
    <t>Подпрограмма "Обеспечение устойчивого функционирования зданий и сооружений учреждений культуры и дополнительного образования "</t>
  </si>
  <si>
    <t>62 4 00 00000</t>
  </si>
  <si>
    <t>Подпрограмма "Организация художественного дополнительного образования в Уйском муниципальном районе "</t>
  </si>
  <si>
    <t>62 6 00 00000</t>
  </si>
  <si>
    <t>Подпрограмма "Финансовое обеспечение деятельности МКУ Комитет по культуре Уйского муниципального района "</t>
  </si>
  <si>
    <t>62 7 00 00000</t>
  </si>
  <si>
    <t>Муниципальная программа "Развитие молодежного движения в Уйском муниципальном районе на 2018-2020 годы"</t>
  </si>
  <si>
    <t>63 0 00 00000</t>
  </si>
  <si>
    <t>Муниципальная программа "Развитие физической культуры и спорта в Уйском муниципальном районе  на 2016 - 2020  годы"</t>
  </si>
  <si>
    <t>64 0 00 00000</t>
  </si>
  <si>
    <t>Подпрограмма "Развитие массовой физической культуры и спорта в Уйском муниципальном районе "</t>
  </si>
  <si>
    <t>64 1 00 00000</t>
  </si>
  <si>
    <t>Подпрограмма "Организация дополнительного образования в сфере физической культуры и спорта в Уйском муниципальном районе "</t>
  </si>
  <si>
    <t>64 2 00 00000</t>
  </si>
  <si>
    <t>Подпрограмма "Финансовое обеспечение деятельности МУ"УФКиС"</t>
  </si>
  <si>
    <t>64 3 00 00000</t>
  </si>
  <si>
    <t>МП "Оказание молодым семьям государственной поддержки для улучшения жилищных условий в Уйском муниципальном районе" на 2018-2020 годы"</t>
  </si>
  <si>
    <t>65 0 00 00000</t>
  </si>
  <si>
    <t>Программа "Поддержка и развитие малого и среднего предпринимательства в Уйском муниципальном районе на 2020 - 2022 годы"</t>
  </si>
  <si>
    <t>66 0 00 00000</t>
  </si>
  <si>
    <t>Муниципальная программа "Развитие статистических информационных ресурсов МО "Уйский муниципальный район на 2020 - 2022 годы"</t>
  </si>
  <si>
    <t>67 0 00 00000</t>
  </si>
  <si>
    <t>Муниципальная программа "Развитие дорожного хозяйства  в Уйском муниципальном  районе на  2018-2020 годы"</t>
  </si>
  <si>
    <t>68 0 00 00000</t>
  </si>
  <si>
    <t>Подпрограмма "Дороги в Уйском муниципальном районе"</t>
  </si>
  <si>
    <t>68 1 00 00000</t>
  </si>
  <si>
    <t>Подпрограмма "Приведение улично-дорожной сети вблизи образовательных организаций в соответствии с требованиями технических регламентов в Уйском муниципальном районе"</t>
  </si>
  <si>
    <t>68 2 00 00000</t>
  </si>
  <si>
    <t>Подпрограмма "Повышение безопасности дорожного движения в Уйском муниципальном районе"</t>
  </si>
  <si>
    <t>68 3 00 00000</t>
  </si>
  <si>
    <t>Подпрограмма "Формирование законопослушного поведения участников дорожного движения в 2018-2020 годах"</t>
  </si>
  <si>
    <t>68 4 00 00000</t>
  </si>
  <si>
    <t>Муниципальная программа "Подготовка земельных участков для освоения в целях жилищного строительства в Уйском муниципальном районе на 2017 - 2020 годы"</t>
  </si>
  <si>
    <t>69 0 00 00000</t>
  </si>
  <si>
    <t>Муниципальная программа "Обеспечение внутри муниципальных пассажирских перевозок " на 2020-2022 год</t>
  </si>
  <si>
    <t>70 0 00 00000</t>
  </si>
  <si>
    <t>Муниципальная программа "Модернизация коммунальной инфраструктуры Уйского муниципального района" на 2016 - 2020 годы</t>
  </si>
  <si>
    <t>71 0 00 00000</t>
  </si>
  <si>
    <t>Муниципальная программа "Газификация Уйского муниципального райна на 2016 - 2020 годы"</t>
  </si>
  <si>
    <t>72 0 00 00000</t>
  </si>
  <si>
    <t>Муниципальная программа "Развитие социальной защиты населения в Уйском муниципальном районе на 2018 - 2020 годы"</t>
  </si>
  <si>
    <t>73 0 00 00000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</si>
  <si>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</si>
  <si>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73 1 00 00000</t>
  </si>
  <si>
    <t>Подпрограмма "Поддержка общественных организаций Уйского муниципального района"</t>
  </si>
  <si>
    <t>73 2 00 00000</t>
  </si>
  <si>
    <t xml:space="preserve">Подпрограмма  "Дети Южного Урала " </t>
  </si>
  <si>
    <t>73 3 00 00000</t>
  </si>
  <si>
    <t>Подпрограмма  "Повышение качества жизни граждан пожилового возраста и иных категорий граждан в Уйском муниципальном районе на "</t>
  </si>
  <si>
    <t>73 4 00 00000</t>
  </si>
  <si>
    <t>Подпрограмма "Формирование доступной среды для инвалидов и маломобильных групп населения в Уйском районе"</t>
  </si>
  <si>
    <t>73 5 00 00000</t>
  </si>
  <si>
    <t>Муниципальная программа  "Профилактика терроризма и экстремизма, обеспечение безопасности населения и территории Уйского муниципального района на 2018 - 2020 годы"</t>
  </si>
  <si>
    <t>74 0 00 00000</t>
  </si>
  <si>
    <t>Муниципальная программа "По вопросам обеспечения пожарной безопасности на территории Уйского муниципального района на 2019-2021 годы"</t>
  </si>
  <si>
    <t>75 0 00 00000</t>
  </si>
  <si>
    <t>Муниципальная программа "Обеспечение населения Уйского муниципального района услугами общественной бани на 2020-2021 год"</t>
  </si>
  <si>
    <t>76 0 00 00000</t>
  </si>
  <si>
    <t>Муниципальная программа "Развитие информационного общества в Уйском муниципальном районе на 2020 - 2022 годы"</t>
  </si>
  <si>
    <t>77 0 00 00000</t>
  </si>
  <si>
    <t>Муниципальная программа "Управление муниципальными финансами Уйского района" на 2020 год</t>
  </si>
  <si>
    <t>78 0 00 00000</t>
  </si>
  <si>
    <t>Подпрограмма "Выравнивание бюджетной обеспеченности сельских поселений"</t>
  </si>
  <si>
    <t>78 1 00 00000</t>
  </si>
  <si>
    <t>Подпрограмма "Поддержка усилий органов местного самоуправления по обеспечению сбалансированности местных бюджетов Уйского района"</t>
  </si>
  <si>
    <t>78 2 00 00000</t>
  </si>
  <si>
    <t>Подпрограмма "Обеспечение деятельности Управления финансами Уйского муниципального района"</t>
  </si>
  <si>
    <t>78 3 00 00000</t>
  </si>
  <si>
    <t>Муниципальная программа "Обеспечение безопасности  гидротехнических сооружений в Уйском муниципальном районе на 2018 - 2020 г".</t>
  </si>
  <si>
    <t>79 0 00 00000</t>
  </si>
  <si>
    <t>Муниципальная программа " Обеспечение общественного порядка и противодействие преступности в Уйском районе Челяб обл на 2019 год"</t>
  </si>
  <si>
    <t>80 0 00 00000</t>
  </si>
  <si>
    <t>Муниципальная программа "Профилактика безнадзорности и правонарушений несовершеннолетними в Уйском муниципальном районе на 2020 - 2022 годы"</t>
  </si>
  <si>
    <t>81 0 00 00000</t>
  </si>
  <si>
    <t>Муниципальная программа "Переселение в 2014-2018 гг граждан из аварийного жилищного фонда в Уйском  муниципальном районе Челябинской области"</t>
  </si>
  <si>
    <t>82 0 00 00000</t>
  </si>
  <si>
    <t>Муниципальная программа "Развитие сельского хозяйства Уйского муниципального района на 2016 - 2020 годы"</t>
  </si>
  <si>
    <t>83 0 00 00000</t>
  </si>
  <si>
    <t>Подпрограмма "Управление реализацией муниципальной программы "Развитие сельского хозяйства Уйского муниципального района "</t>
  </si>
  <si>
    <t>83 1 00 00000</t>
  </si>
  <si>
    <t>Подпрограмма "Создание условий для развития сельского хозяйства в Уйском муниципальном районе"</t>
  </si>
  <si>
    <t>83 2 00 00000</t>
  </si>
  <si>
    <t>Муниципальная программа "Комплексное развитие сельских территорий Уйского района Челябинской области на 2020-2025г"</t>
  </si>
  <si>
    <t>84 0 00 00000</t>
  </si>
  <si>
    <t>Муниципальная программа "Внесение в государственный кадастр недвижимости сведений о границах населенных пунктов Уйского муниципального района Челябинской области на 2017 - 2020 годы"</t>
  </si>
  <si>
    <t>85 0 00 00000</t>
  </si>
  <si>
    <t>Муниципальная программа  "Развитие земельных отношений в Уйском муниципальном районе на 2019-2020 годы"</t>
  </si>
  <si>
    <t>87 0 00 00000</t>
  </si>
  <si>
    <t>Муниципальная программа "Противодействие немедицинскому употреблению наркотических средств и их незаконному обороту на 2017-2020годы"</t>
  </si>
  <si>
    <t>88 0 00 00000</t>
  </si>
  <si>
    <t>Муниципальная программа "Формирование современной городской среды на территории Уйского муниципального района на 2018-2024 год"</t>
  </si>
  <si>
    <t>89 0 00 00000</t>
  </si>
  <si>
    <t>Муниципальная программа "Развитие муниципальной службы в Уйском муниципальном районе на 2021г"</t>
  </si>
  <si>
    <t>90 0 00 00000</t>
  </si>
  <si>
    <t>Муниципальная программа "Развитие муниципальной службы в Уйском муниципальном районе на 2017 - 2019 годы"</t>
  </si>
  <si>
    <t>97 0 00 00000</t>
  </si>
  <si>
    <t>Муниципальная программа сельских поселений по пожарной безопасности</t>
  </si>
  <si>
    <t>91 0 00 00000</t>
  </si>
  <si>
    <t>Муниципальная программа "Содержание на территории сельских поселений пожарных дружин"</t>
  </si>
  <si>
    <t>91 1 00 00000</t>
  </si>
  <si>
    <t>Муниципальная программа "Обеспечение пожарной безопасности на территории сельских поселений"</t>
  </si>
  <si>
    <t>91 2 00 00000</t>
  </si>
  <si>
    <t>Муниципальная программа сельских поселений по благоустройству</t>
  </si>
  <si>
    <t>92 0 00 00000</t>
  </si>
  <si>
    <t>Муниципальная программа "Благоустройство территории сельских поселений на 2020-2024г(уличное освещение)"</t>
  </si>
  <si>
    <t>92 1 00 00000</t>
  </si>
  <si>
    <t>Муниципальная программа "Благоустройство территории сельских поселений на 2020-2024г(прочие мероприятия)"</t>
  </si>
  <si>
    <t>92 2 00 00000</t>
  </si>
  <si>
    <t>Муниципальная программа сельских поселений по развитию культуры</t>
  </si>
  <si>
    <t>93 0 00 00000</t>
  </si>
  <si>
    <t>Муниципальная программа сельских поселений по развитию физической культуры и спорта</t>
  </si>
  <si>
    <t>94 0 00 00000</t>
  </si>
  <si>
    <t>Муниципальная программа сельских поселений по содержанию муниципальной собственности</t>
  </si>
  <si>
    <t>95 0 00 00000</t>
  </si>
  <si>
    <t>Муниципальная программа сельских поселений по организации и осуществлению мероприятий по работе с детьми и молодежью</t>
  </si>
  <si>
    <t>96 0 00 00000</t>
  </si>
  <si>
    <t>Муниципальная программа "Развитие торговли в Уйском муниципальном районе на 2017 - 2019 гг"</t>
  </si>
  <si>
    <t>Муниципальная программа "Повышение эффективности деятельности муниципальных унитарных предприятий Уйского муниципального района на 2018 - 2020 годы"</t>
  </si>
  <si>
    <t>98 0 00 00000</t>
  </si>
  <si>
    <t>Исполнитель: Абдуллина Т.П.</t>
  </si>
  <si>
    <t>тел. 3-20-54</t>
  </si>
  <si>
    <t>Муниципальные программы Уйского МР запланированные в проекте бюджета района на 2021 год и на плановый период 2022 и 2023 годов по состоянию на 01.01.2022года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</si>
</sst>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3" fontId="4" fillId="0" borderId="0" xfId="1" applyFont="1"/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/>
    </xf>
    <xf numFmtId="43" fontId="8" fillId="0" borderId="6" xfId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43" fontId="10" fillId="2" borderId="6" xfId="1" applyFont="1" applyFill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0" fillId="2" borderId="6" xfId="1" applyNumberFormat="1" applyFont="1" applyFill="1" applyBorder="1" applyAlignment="1">
      <alignment horizontal="center" vertical="center" wrapText="1"/>
    </xf>
    <xf numFmtId="43" fontId="10" fillId="2" borderId="6" xfId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43" fontId="13" fillId="0" borderId="6" xfId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/>
    </xf>
    <xf numFmtId="164" fontId="13" fillId="3" borderId="6" xfId="1" applyNumberFormat="1" applyFont="1" applyFill="1" applyBorder="1" applyAlignment="1">
      <alignment horizontal="center" vertical="center" wrapText="1"/>
    </xf>
    <xf numFmtId="43" fontId="13" fillId="4" borderId="6" xfId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3" fontId="13" fillId="4" borderId="6" xfId="1" applyFont="1" applyFill="1" applyBorder="1" applyAlignment="1">
      <alignment vertical="center"/>
    </xf>
    <xf numFmtId="0" fontId="12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43" fontId="13" fillId="0" borderId="6" xfId="1" applyFont="1" applyBorder="1" applyAlignment="1">
      <alignment vertical="center"/>
    </xf>
    <xf numFmtId="0" fontId="7" fillId="3" borderId="6" xfId="0" applyFont="1" applyFill="1" applyBorder="1" applyAlignment="1">
      <alignment horizontal="center"/>
    </xf>
    <xf numFmtId="43" fontId="14" fillId="3" borderId="6" xfId="1" applyFont="1" applyFill="1" applyBorder="1"/>
    <xf numFmtId="0" fontId="13" fillId="0" borderId="6" xfId="0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vertical="center"/>
    </xf>
    <xf numFmtId="43" fontId="13" fillId="3" borderId="6" xfId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164" fontId="13" fillId="3" borderId="2" xfId="1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vertical="center"/>
    </xf>
    <xf numFmtId="0" fontId="0" fillId="3" borderId="0" xfId="0" applyFill="1"/>
    <xf numFmtId="0" fontId="1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43" fontId="14" fillId="0" borderId="6" xfId="1" applyFont="1" applyBorder="1" applyAlignment="1">
      <alignment vertical="center"/>
    </xf>
    <xf numFmtId="0" fontId="18" fillId="3" borderId="6" xfId="0" applyFont="1" applyFill="1" applyBorder="1" applyAlignment="1">
      <alignment horizontal="center"/>
    </xf>
    <xf numFmtId="43" fontId="13" fillId="3" borderId="6" xfId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20" fillId="3" borderId="0" xfId="0" applyFont="1" applyFill="1"/>
    <xf numFmtId="4" fontId="10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43" fontId="8" fillId="0" borderId="2" xfId="1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selection activeCell="E8" sqref="E8"/>
    </sheetView>
  </sheetViews>
  <sheetFormatPr defaultRowHeight="15"/>
  <cols>
    <col min="1" max="1" width="3.85546875" customWidth="1"/>
    <col min="2" max="2" width="36.85546875" customWidth="1"/>
    <col min="3" max="3" width="14.7109375" customWidth="1"/>
    <col min="4" max="4" width="20.140625" customWidth="1"/>
    <col min="5" max="5" width="17.28515625" customWidth="1"/>
    <col min="6" max="6" width="18.85546875" customWidth="1"/>
    <col min="7" max="7" width="20.42578125" customWidth="1"/>
    <col min="8" max="8" width="17.5703125" customWidth="1"/>
    <col min="9" max="9" width="18.85546875" customWidth="1"/>
  </cols>
  <sheetData>
    <row r="1" spans="1:9" ht="3.75" customHeight="1">
      <c r="A1" s="1"/>
      <c r="B1" s="2"/>
      <c r="C1" s="70"/>
      <c r="D1" s="70"/>
      <c r="E1" s="3"/>
      <c r="F1" s="3"/>
      <c r="G1" s="4"/>
      <c r="H1" s="4"/>
      <c r="I1" s="4"/>
    </row>
    <row r="2" spans="1:9" ht="2.25" customHeight="1">
      <c r="A2" s="1"/>
      <c r="B2" s="2"/>
      <c r="C2" s="5"/>
      <c r="D2" s="6"/>
      <c r="E2" s="6"/>
      <c r="F2" s="6"/>
      <c r="G2" s="4"/>
      <c r="H2" s="4"/>
      <c r="I2" s="4"/>
    </row>
    <row r="3" spans="1:9" ht="53.25" customHeight="1">
      <c r="A3" s="1"/>
      <c r="B3" s="71" t="s">
        <v>162</v>
      </c>
      <c r="C3" s="71"/>
      <c r="D3" s="71"/>
      <c r="E3" s="7"/>
      <c r="F3" s="7"/>
      <c r="G3" s="4"/>
      <c r="H3" s="4"/>
      <c r="I3" s="4"/>
    </row>
    <row r="4" spans="1:9">
      <c r="A4" s="1"/>
      <c r="B4" s="7"/>
      <c r="C4" s="7"/>
      <c r="D4" s="7"/>
      <c r="E4" s="7"/>
      <c r="F4" s="7"/>
      <c r="G4" s="4"/>
      <c r="H4" s="4"/>
      <c r="I4" s="4"/>
    </row>
    <row r="5" spans="1:9">
      <c r="A5" s="72"/>
      <c r="B5" s="74" t="s">
        <v>0</v>
      </c>
      <c r="C5" s="74" t="s">
        <v>1</v>
      </c>
      <c r="D5" s="76" t="s">
        <v>2</v>
      </c>
      <c r="E5" s="77"/>
      <c r="F5" s="78"/>
      <c r="G5" s="67" t="s">
        <v>3</v>
      </c>
      <c r="H5" s="68"/>
      <c r="I5" s="69"/>
    </row>
    <row r="6" spans="1:9" ht="38.25">
      <c r="A6" s="73"/>
      <c r="B6" s="75"/>
      <c r="C6" s="75"/>
      <c r="D6" s="8" t="s">
        <v>4</v>
      </c>
      <c r="E6" s="9" t="s">
        <v>5</v>
      </c>
      <c r="F6" s="9" t="s">
        <v>6</v>
      </c>
      <c r="G6" s="10" t="s">
        <v>4</v>
      </c>
      <c r="H6" s="9" t="s">
        <v>5</v>
      </c>
      <c r="I6" s="11" t="s">
        <v>6</v>
      </c>
    </row>
    <row r="7" spans="1:9" ht="15.75">
      <c r="A7" s="6" t="s">
        <v>7</v>
      </c>
      <c r="B7" s="12" t="s">
        <v>8</v>
      </c>
      <c r="C7" s="13"/>
      <c r="D7" s="14">
        <f>D8+D9+D10+D11+D12+D13+D14+D20+D27+D28+D32+D33+D34+D35+D40+D41+D42+D43+D44+D50+D51+D52+D53+D54+D58+D59+D60+D62+D65+D66+D67+D68+D69+D70+D72+D75+D78+D79+D80+D81+D82+D83</f>
        <v>1309573093.0700002</v>
      </c>
      <c r="E7" s="14">
        <f t="shared" ref="E7:H7" si="0">E8+E9+E10+E11+E12+E13+E14+E20+E27+E28+E32+E33+E34+E35+E40+E41+E42+E43+E44+E50+E51+E52+E53+E54+E58+E59+E60+E62+E65+E66+E67+E68+E69+E70+E72+E75+E78+E79+E80+E81+E82+E83</f>
        <v>75564021.900000006</v>
      </c>
      <c r="F7" s="14">
        <f>F8+F9+F10+F11+F12+F13+F14+F20+F27+F28+F32+F33+F34+F35+F40+F41+F42+F43+F44+F50+F51+F52+F53+F54+F58+F59+F60+F62+F65+F66+F67+F68+F69+F70+F72+F75+F78+F79+F80+F81+F82+F83</f>
        <v>572696091.95000005</v>
      </c>
      <c r="G7" s="14">
        <f t="shared" si="0"/>
        <v>1226690631.9500003</v>
      </c>
      <c r="H7" s="14">
        <f t="shared" si="0"/>
        <v>73791759.859999985</v>
      </c>
      <c r="I7" s="14">
        <f>I8+I9+I10+I11+I12+I13+I14+I20+I27+I28+I32+I33+I34+I35+I40+I41+I42+I43+I44+I50+I51+I52+I53+I54+I58+I59+I60+I62+I65+I66+I67+I68+I69+I70+I72+I75+I78+I79+I80+I81+I82+I83</f>
        <v>528861067.07999992</v>
      </c>
    </row>
    <row r="8" spans="1:9" ht="78.75">
      <c r="A8" s="6"/>
      <c r="B8" s="15" t="s">
        <v>9</v>
      </c>
      <c r="C8" s="16" t="s">
        <v>10</v>
      </c>
      <c r="D8" s="17">
        <v>61100</v>
      </c>
      <c r="E8" s="17"/>
      <c r="F8" s="17">
        <v>61100</v>
      </c>
      <c r="G8" s="17"/>
      <c r="H8" s="17"/>
      <c r="I8" s="17"/>
    </row>
    <row r="9" spans="1:9" ht="58.5" customHeight="1">
      <c r="A9" s="18"/>
      <c r="B9" s="15" t="s">
        <v>11</v>
      </c>
      <c r="C9" s="16" t="s">
        <v>12</v>
      </c>
      <c r="D9" s="17"/>
      <c r="E9" s="17"/>
      <c r="F9" s="17"/>
      <c r="G9" s="17"/>
      <c r="H9" s="17"/>
      <c r="I9" s="17"/>
    </row>
    <row r="10" spans="1:9" ht="48" customHeight="1">
      <c r="A10" s="18"/>
      <c r="B10" s="15" t="s">
        <v>13</v>
      </c>
      <c r="C10" s="16" t="s">
        <v>14</v>
      </c>
      <c r="D10" s="17">
        <v>40000</v>
      </c>
      <c r="E10" s="17"/>
      <c r="F10" s="17">
        <v>40000</v>
      </c>
      <c r="G10" s="17">
        <v>21800</v>
      </c>
      <c r="H10" s="17"/>
      <c r="I10" s="17">
        <v>21000</v>
      </c>
    </row>
    <row r="11" spans="1:9" ht="58.5" customHeight="1">
      <c r="A11" s="19">
        <v>1</v>
      </c>
      <c r="B11" s="15" t="s">
        <v>15</v>
      </c>
      <c r="C11" s="16" t="s">
        <v>16</v>
      </c>
      <c r="D11" s="17">
        <v>9054317.5700000003</v>
      </c>
      <c r="E11" s="17"/>
      <c r="F11" s="17">
        <v>3819477.57</v>
      </c>
      <c r="G11" s="20">
        <v>8879424.5700000003</v>
      </c>
      <c r="H11" s="20"/>
      <c r="I11" s="20">
        <v>3644584.57</v>
      </c>
    </row>
    <row r="12" spans="1:9" ht="50.25" customHeight="1">
      <c r="A12" s="21">
        <v>2</v>
      </c>
      <c r="B12" s="15" t="s">
        <v>17</v>
      </c>
      <c r="C12" s="16" t="s">
        <v>18</v>
      </c>
      <c r="D12" s="17">
        <v>191840</v>
      </c>
      <c r="E12" s="17"/>
      <c r="F12" s="17">
        <v>191840</v>
      </c>
      <c r="G12" s="20">
        <v>181982</v>
      </c>
      <c r="H12" s="20"/>
      <c r="I12" s="20">
        <v>181982</v>
      </c>
    </row>
    <row r="13" spans="1:9" ht="60" customHeight="1">
      <c r="A13" s="22">
        <v>3</v>
      </c>
      <c r="B13" s="15" t="s">
        <v>19</v>
      </c>
      <c r="C13" s="16" t="s">
        <v>20</v>
      </c>
      <c r="D13" s="23">
        <v>126800</v>
      </c>
      <c r="E13" s="23"/>
      <c r="F13" s="23">
        <v>126800</v>
      </c>
      <c r="G13" s="24">
        <v>126800</v>
      </c>
      <c r="H13" s="24"/>
      <c r="I13" s="24">
        <v>126800</v>
      </c>
    </row>
    <row r="14" spans="1:9" ht="57.75" customHeight="1">
      <c r="A14" s="22">
        <v>4</v>
      </c>
      <c r="B14" s="15" t="s">
        <v>21</v>
      </c>
      <c r="C14" s="16" t="s">
        <v>22</v>
      </c>
      <c r="D14" s="25">
        <f t="shared" ref="D14:I14" si="1">D15+D16+D17+D18+D19</f>
        <v>581380813.83000004</v>
      </c>
      <c r="E14" s="25">
        <f t="shared" si="1"/>
        <v>26388830.07</v>
      </c>
      <c r="F14" s="25">
        <f t="shared" si="1"/>
        <v>280868163.82999998</v>
      </c>
      <c r="G14" s="25">
        <f t="shared" si="1"/>
        <v>545451194.89999998</v>
      </c>
      <c r="H14" s="25">
        <f t="shared" si="1"/>
        <v>25118030.309999999</v>
      </c>
      <c r="I14" s="25">
        <f t="shared" si="1"/>
        <v>260852407.32999998</v>
      </c>
    </row>
    <row r="15" spans="1:9" ht="35.25" customHeight="1">
      <c r="A15" s="26"/>
      <c r="B15" s="27" t="s">
        <v>23</v>
      </c>
      <c r="C15" s="28" t="s">
        <v>24</v>
      </c>
      <c r="D15" s="29">
        <v>148801822.40000001</v>
      </c>
      <c r="E15" s="29"/>
      <c r="F15" s="29">
        <v>74192102.870000005</v>
      </c>
      <c r="G15" s="29">
        <v>139254480.24000001</v>
      </c>
      <c r="H15" s="29"/>
      <c r="I15" s="30">
        <v>68834760.709999993</v>
      </c>
    </row>
    <row r="16" spans="1:9" ht="34.5" customHeight="1">
      <c r="A16" s="31"/>
      <c r="B16" s="27" t="s">
        <v>25</v>
      </c>
      <c r="C16" s="28" t="s">
        <v>26</v>
      </c>
      <c r="D16" s="32">
        <v>357924117.06999999</v>
      </c>
      <c r="E16" s="32">
        <v>24715738.539999999</v>
      </c>
      <c r="F16" s="32">
        <v>159986407.84999999</v>
      </c>
      <c r="G16" s="30">
        <v>336960876.14999998</v>
      </c>
      <c r="H16" s="30">
        <v>23564458.66</v>
      </c>
      <c r="I16" s="30">
        <v>150608667.5</v>
      </c>
    </row>
    <row r="17" spans="1:9" ht="42.75" customHeight="1">
      <c r="A17" s="31"/>
      <c r="B17" s="27" t="s">
        <v>27</v>
      </c>
      <c r="C17" s="28" t="s">
        <v>28</v>
      </c>
      <c r="D17" s="32">
        <v>26699166.399999999</v>
      </c>
      <c r="E17" s="32">
        <v>372226.02</v>
      </c>
      <c r="F17" s="32">
        <v>26311476.850000001</v>
      </c>
      <c r="G17" s="33">
        <v>24757122</v>
      </c>
      <c r="H17" s="33">
        <v>372226.02</v>
      </c>
      <c r="I17" s="33">
        <v>24369436.760000002</v>
      </c>
    </row>
    <row r="18" spans="1:9" ht="42" customHeight="1">
      <c r="A18" s="26"/>
      <c r="B18" s="27" t="s">
        <v>29</v>
      </c>
      <c r="C18" s="34" t="s">
        <v>30</v>
      </c>
      <c r="D18" s="32">
        <v>32858160.600000001</v>
      </c>
      <c r="E18" s="32">
        <f>898380+402485.51</f>
        <v>1300865.51</v>
      </c>
      <c r="F18" s="32">
        <v>9106028.9000000004</v>
      </c>
      <c r="G18" s="35">
        <v>31182221.300000001</v>
      </c>
      <c r="H18" s="35">
        <v>1181345.6299999999</v>
      </c>
      <c r="I18" s="35">
        <v>7568447.1500000004</v>
      </c>
    </row>
    <row r="19" spans="1:9" ht="61.5" customHeight="1">
      <c r="A19" s="31"/>
      <c r="B19" s="27" t="s">
        <v>31</v>
      </c>
      <c r="C19" s="28" t="s">
        <v>32</v>
      </c>
      <c r="D19" s="29">
        <v>15097547.359999999</v>
      </c>
      <c r="E19" s="29"/>
      <c r="F19" s="29">
        <v>11272147.359999999</v>
      </c>
      <c r="G19" s="29">
        <v>13296495.210000001</v>
      </c>
      <c r="H19" s="29"/>
      <c r="I19" s="35">
        <v>9471095.2100000009</v>
      </c>
    </row>
    <row r="20" spans="1:9" ht="60.75" customHeight="1">
      <c r="A20" s="36">
        <v>5</v>
      </c>
      <c r="B20" s="15" t="s">
        <v>33</v>
      </c>
      <c r="C20" s="16" t="s">
        <v>34</v>
      </c>
      <c r="D20" s="25">
        <f t="shared" ref="D20:I20" si="2">D21+D23+D22+D24+D26+D25</f>
        <v>143027218.68000001</v>
      </c>
      <c r="E20" s="25">
        <f t="shared" si="2"/>
        <v>3627829.62</v>
      </c>
      <c r="F20" s="25">
        <f t="shared" si="2"/>
        <v>138098337.68000001</v>
      </c>
      <c r="G20" s="25">
        <f t="shared" si="2"/>
        <v>137304658.47999999</v>
      </c>
      <c r="H20" s="25">
        <f t="shared" si="2"/>
        <v>3627821.56</v>
      </c>
      <c r="I20" s="25">
        <f t="shared" si="2"/>
        <v>132375788.42</v>
      </c>
    </row>
    <row r="21" spans="1:9" ht="59.25" customHeight="1">
      <c r="A21" s="37"/>
      <c r="B21" s="27" t="s">
        <v>35</v>
      </c>
      <c r="C21" s="28" t="s">
        <v>36</v>
      </c>
      <c r="D21" s="29">
        <v>69632464.680000007</v>
      </c>
      <c r="E21" s="29"/>
      <c r="F21" s="29">
        <v>69402464.680000007</v>
      </c>
      <c r="G21" s="35">
        <v>64678102</v>
      </c>
      <c r="H21" s="35"/>
      <c r="I21" s="35">
        <v>64448102</v>
      </c>
    </row>
    <row r="22" spans="1:9" ht="36" customHeight="1">
      <c r="A22" s="37"/>
      <c r="B22" s="38" t="s">
        <v>37</v>
      </c>
      <c r="C22" s="39" t="s">
        <v>38</v>
      </c>
      <c r="D22" s="40">
        <v>20491507.059999999</v>
      </c>
      <c r="E22" s="40">
        <v>50000</v>
      </c>
      <c r="F22" s="40">
        <v>20429507.059999999</v>
      </c>
      <c r="G22" s="30">
        <v>20202708.489999998</v>
      </c>
      <c r="H22" s="30">
        <v>50000</v>
      </c>
      <c r="I22" s="30">
        <v>20140708.489999998</v>
      </c>
    </row>
    <row r="23" spans="1:9" ht="42" customHeight="1">
      <c r="A23" s="37"/>
      <c r="B23" s="27" t="s">
        <v>39</v>
      </c>
      <c r="C23" s="28" t="s">
        <v>40</v>
      </c>
      <c r="D23" s="29">
        <v>2796686.55</v>
      </c>
      <c r="E23" s="29"/>
      <c r="F23" s="29">
        <v>2796686.55</v>
      </c>
      <c r="G23" s="35">
        <v>2760546.9</v>
      </c>
      <c r="H23" s="35"/>
      <c r="I23" s="35">
        <v>2760546.9</v>
      </c>
    </row>
    <row r="24" spans="1:9" ht="78.75" customHeight="1">
      <c r="A24" s="41"/>
      <c r="B24" s="27" t="s">
        <v>41</v>
      </c>
      <c r="C24" s="42" t="s">
        <v>42</v>
      </c>
      <c r="D24" s="29">
        <v>5121156.97</v>
      </c>
      <c r="E24" s="29">
        <v>3577829.62</v>
      </c>
      <c r="F24" s="29">
        <v>704076.97</v>
      </c>
      <c r="G24" s="30">
        <v>5121147.03</v>
      </c>
      <c r="H24" s="30">
        <v>3577821.56</v>
      </c>
      <c r="I24" s="30">
        <v>704076.97</v>
      </c>
    </row>
    <row r="25" spans="1:9" ht="60" customHeight="1">
      <c r="A25" s="41"/>
      <c r="B25" s="27" t="s">
        <v>43</v>
      </c>
      <c r="C25" s="42" t="s">
        <v>44</v>
      </c>
      <c r="D25" s="32">
        <v>19844475</v>
      </c>
      <c r="E25" s="32"/>
      <c r="F25" s="32">
        <v>19844475</v>
      </c>
      <c r="G25" s="30">
        <v>19536754.809999999</v>
      </c>
      <c r="H25" s="30"/>
      <c r="I25" s="30">
        <v>19536754.809999999</v>
      </c>
    </row>
    <row r="26" spans="1:9" ht="60" customHeight="1">
      <c r="A26" s="41"/>
      <c r="B26" s="27" t="s">
        <v>45</v>
      </c>
      <c r="C26" s="42" t="s">
        <v>46</v>
      </c>
      <c r="D26" s="32">
        <v>25140928.420000002</v>
      </c>
      <c r="E26" s="32"/>
      <c r="F26" s="32">
        <v>24921127.420000002</v>
      </c>
      <c r="G26" s="30">
        <v>25005399.25</v>
      </c>
      <c r="H26" s="30"/>
      <c r="I26" s="30">
        <v>24785599.25</v>
      </c>
    </row>
    <row r="27" spans="1:9" ht="46.5" customHeight="1">
      <c r="A27" s="22">
        <v>6</v>
      </c>
      <c r="B27" s="15" t="s">
        <v>47</v>
      </c>
      <c r="C27" s="16" t="s">
        <v>48</v>
      </c>
      <c r="D27" s="23">
        <v>338700</v>
      </c>
      <c r="E27" s="23"/>
      <c r="F27" s="23">
        <v>34700</v>
      </c>
      <c r="G27" s="20">
        <v>331100</v>
      </c>
      <c r="H27" s="20"/>
      <c r="I27" s="20">
        <v>27100</v>
      </c>
    </row>
    <row r="28" spans="1:9" ht="43.5" customHeight="1">
      <c r="A28" s="22">
        <v>7</v>
      </c>
      <c r="B28" s="15" t="s">
        <v>49</v>
      </c>
      <c r="C28" s="43" t="s">
        <v>50</v>
      </c>
      <c r="D28" s="23">
        <f>D29+D30+D31</f>
        <v>74364972.680000007</v>
      </c>
      <c r="E28" s="23">
        <f t="shared" ref="E28:I28" si="3">E29+E30+E31</f>
        <v>0</v>
      </c>
      <c r="F28" s="23">
        <f t="shared" si="3"/>
        <v>15897872.68</v>
      </c>
      <c r="G28" s="23">
        <f t="shared" si="3"/>
        <v>52830026.199999996</v>
      </c>
      <c r="H28" s="23">
        <f t="shared" si="3"/>
        <v>0</v>
      </c>
      <c r="I28" s="23">
        <f t="shared" si="3"/>
        <v>13226768.710000001</v>
      </c>
    </row>
    <row r="29" spans="1:9" ht="44.25" customHeight="1">
      <c r="A29" s="41"/>
      <c r="B29" s="38" t="s">
        <v>51</v>
      </c>
      <c r="C29" s="39" t="s">
        <v>52</v>
      </c>
      <c r="D29" s="44">
        <v>66771452.990000002</v>
      </c>
      <c r="E29" s="44"/>
      <c r="F29" s="44">
        <v>8304352.9900000002</v>
      </c>
      <c r="G29" s="30">
        <v>45416588.829999998</v>
      </c>
      <c r="H29" s="30"/>
      <c r="I29" s="30">
        <v>5813331.3399999999</v>
      </c>
    </row>
    <row r="30" spans="1:9" ht="47.25" customHeight="1">
      <c r="A30" s="45"/>
      <c r="B30" s="38" t="s">
        <v>53</v>
      </c>
      <c r="C30" s="39" t="s">
        <v>54</v>
      </c>
      <c r="D30" s="44"/>
      <c r="E30" s="44"/>
      <c r="F30" s="44"/>
      <c r="G30" s="46"/>
      <c r="H30" s="46"/>
      <c r="I30" s="46"/>
    </row>
    <row r="31" spans="1:9" ht="47.25" customHeight="1">
      <c r="A31" s="45"/>
      <c r="B31" s="38" t="s">
        <v>55</v>
      </c>
      <c r="C31" s="39" t="s">
        <v>56</v>
      </c>
      <c r="D31" s="44">
        <v>7593519.6900000004</v>
      </c>
      <c r="E31" s="44"/>
      <c r="F31" s="44">
        <v>7593519.6900000004</v>
      </c>
      <c r="G31" s="46">
        <v>7413437.3700000001</v>
      </c>
      <c r="H31" s="46"/>
      <c r="I31" s="46">
        <v>7413437.3700000001</v>
      </c>
    </row>
    <row r="32" spans="1:9" ht="58.5" customHeight="1">
      <c r="A32" s="21">
        <v>8</v>
      </c>
      <c r="B32" s="15" t="s">
        <v>57</v>
      </c>
      <c r="C32" s="16" t="s">
        <v>58</v>
      </c>
      <c r="D32" s="23">
        <v>2488437</v>
      </c>
      <c r="E32" s="23">
        <v>414093.76</v>
      </c>
      <c r="F32" s="23">
        <v>792037</v>
      </c>
      <c r="G32" s="23">
        <v>2488437</v>
      </c>
      <c r="H32" s="23">
        <v>414093.76</v>
      </c>
      <c r="I32" s="23">
        <v>792037</v>
      </c>
    </row>
    <row r="33" spans="1:10" ht="57" customHeight="1">
      <c r="A33" s="21">
        <v>9</v>
      </c>
      <c r="B33" s="15" t="s">
        <v>59</v>
      </c>
      <c r="C33" s="16" t="s">
        <v>60</v>
      </c>
      <c r="D33" s="23">
        <v>100000</v>
      </c>
      <c r="E33" s="23"/>
      <c r="F33" s="23">
        <v>100000</v>
      </c>
      <c r="G33" s="24">
        <v>99514.61</v>
      </c>
      <c r="H33" s="24"/>
      <c r="I33" s="24">
        <v>99514.61</v>
      </c>
    </row>
    <row r="34" spans="1:10" ht="57.75" customHeight="1">
      <c r="A34" s="21">
        <v>10</v>
      </c>
      <c r="B34" s="15" t="s">
        <v>61</v>
      </c>
      <c r="C34" s="16" t="s">
        <v>62</v>
      </c>
      <c r="D34" s="23">
        <v>35550</v>
      </c>
      <c r="E34" s="23"/>
      <c r="F34" s="23">
        <v>35550</v>
      </c>
      <c r="G34" s="24">
        <v>35507</v>
      </c>
      <c r="H34" s="24"/>
      <c r="I34" s="24">
        <v>35507</v>
      </c>
    </row>
    <row r="35" spans="1:10" ht="47.25" customHeight="1">
      <c r="A35" s="21">
        <v>11</v>
      </c>
      <c r="B35" s="15" t="s">
        <v>63</v>
      </c>
      <c r="C35" s="16" t="s">
        <v>64</v>
      </c>
      <c r="D35" s="23">
        <f>SUM(D36:D39)</f>
        <v>51828310.729999997</v>
      </c>
      <c r="E35" s="23">
        <f>SUM(E36:E39)</f>
        <v>0</v>
      </c>
      <c r="F35" s="23">
        <f>SUM(F36:F39)</f>
        <v>22326410.73</v>
      </c>
      <c r="G35" s="23">
        <f t="shared" ref="G35:I35" si="4">SUM(G36:G39)</f>
        <v>48344392.770000003</v>
      </c>
      <c r="H35" s="23">
        <f t="shared" si="4"/>
        <v>0</v>
      </c>
      <c r="I35" s="23">
        <f t="shared" si="4"/>
        <v>18925813.399999999</v>
      </c>
    </row>
    <row r="36" spans="1:10" ht="27" customHeight="1">
      <c r="A36" s="47"/>
      <c r="B36" s="27" t="s">
        <v>65</v>
      </c>
      <c r="C36" s="28" t="s">
        <v>66</v>
      </c>
      <c r="D36" s="32">
        <v>50434990.859999999</v>
      </c>
      <c r="E36" s="32"/>
      <c r="F36" s="32">
        <v>20933090.859999999</v>
      </c>
      <c r="G36" s="48">
        <v>47395020.770000003</v>
      </c>
      <c r="H36" s="48"/>
      <c r="I36" s="48">
        <v>17976441.399999999</v>
      </c>
    </row>
    <row r="37" spans="1:10" ht="60" customHeight="1">
      <c r="A37" s="47"/>
      <c r="B37" s="38" t="s">
        <v>67</v>
      </c>
      <c r="C37" s="49" t="s">
        <v>68</v>
      </c>
      <c r="D37" s="44"/>
      <c r="E37" s="44"/>
      <c r="F37" s="44"/>
      <c r="G37" s="50"/>
      <c r="H37" s="50"/>
      <c r="I37" s="50"/>
    </row>
    <row r="38" spans="1:10" ht="47.25" customHeight="1">
      <c r="A38" s="47"/>
      <c r="B38" s="27" t="s">
        <v>69</v>
      </c>
      <c r="C38" s="28" t="s">
        <v>70</v>
      </c>
      <c r="D38" s="32">
        <v>1393319.87</v>
      </c>
      <c r="E38" s="32"/>
      <c r="F38" s="32">
        <v>1393319.87</v>
      </c>
      <c r="G38" s="51">
        <v>949372</v>
      </c>
      <c r="H38" s="51"/>
      <c r="I38" s="51">
        <v>949372</v>
      </c>
    </row>
    <row r="39" spans="1:10" ht="61.5" customHeight="1">
      <c r="A39" s="52"/>
      <c r="B39" s="27" t="s">
        <v>71</v>
      </c>
      <c r="C39" s="28" t="s">
        <v>72</v>
      </c>
      <c r="D39" s="53"/>
      <c r="E39" s="53"/>
      <c r="F39" s="32"/>
      <c r="G39" s="51"/>
      <c r="H39" s="54"/>
      <c r="I39" s="54"/>
    </row>
    <row r="40" spans="1:10" ht="74.25" customHeight="1">
      <c r="A40" s="21">
        <v>12</v>
      </c>
      <c r="B40" s="15" t="s">
        <v>73</v>
      </c>
      <c r="C40" s="16" t="s">
        <v>74</v>
      </c>
      <c r="D40" s="23">
        <v>3596006.5</v>
      </c>
      <c r="E40" s="23"/>
      <c r="F40" s="23">
        <v>1227416.5</v>
      </c>
      <c r="G40" s="24">
        <v>3596000</v>
      </c>
      <c r="H40" s="24"/>
      <c r="I40" s="24">
        <v>1227416.5</v>
      </c>
      <c r="J40" s="55"/>
    </row>
    <row r="41" spans="1:10" ht="42.75" customHeight="1">
      <c r="A41" s="21">
        <v>13</v>
      </c>
      <c r="B41" s="15" t="s">
        <v>75</v>
      </c>
      <c r="C41" s="16" t="s">
        <v>76</v>
      </c>
      <c r="D41" s="23">
        <v>3145284.4</v>
      </c>
      <c r="E41" s="23"/>
      <c r="F41" s="23">
        <v>3145284.4</v>
      </c>
      <c r="G41" s="23">
        <v>3087992.3</v>
      </c>
      <c r="H41" s="23"/>
      <c r="I41" s="23">
        <v>3087992.3</v>
      </c>
    </row>
    <row r="42" spans="1:10" ht="56.25" customHeight="1">
      <c r="A42" s="21">
        <v>14</v>
      </c>
      <c r="B42" s="15" t="s">
        <v>77</v>
      </c>
      <c r="C42" s="16" t="s">
        <v>78</v>
      </c>
      <c r="D42" s="23">
        <v>24524587.309999999</v>
      </c>
      <c r="E42" s="23"/>
      <c r="F42" s="23">
        <v>14460827.310000001</v>
      </c>
      <c r="G42" s="20">
        <v>24240344.41</v>
      </c>
      <c r="H42" s="20"/>
      <c r="I42" s="20">
        <v>14183319.810000001</v>
      </c>
    </row>
    <row r="43" spans="1:10" ht="51" customHeight="1">
      <c r="A43" s="21">
        <v>15</v>
      </c>
      <c r="B43" s="15" t="s">
        <v>79</v>
      </c>
      <c r="C43" s="16" t="s">
        <v>80</v>
      </c>
      <c r="D43" s="23">
        <v>49733499.490000002</v>
      </c>
      <c r="E43" s="23"/>
      <c r="F43" s="23">
        <v>18640786.41</v>
      </c>
      <c r="G43" s="20">
        <v>46736035.740000002</v>
      </c>
      <c r="H43" s="20"/>
      <c r="I43" s="20">
        <v>15643326.34</v>
      </c>
    </row>
    <row r="44" spans="1:10" ht="57.75" customHeight="1">
      <c r="A44" s="21">
        <v>16</v>
      </c>
      <c r="B44" s="15" t="s">
        <v>81</v>
      </c>
      <c r="C44" s="16" t="s">
        <v>82</v>
      </c>
      <c r="D44" s="23">
        <f t="shared" ref="D44:I44" si="5">SUM(D45:D49)</f>
        <v>277610954.93000001</v>
      </c>
      <c r="E44" s="23">
        <f t="shared" si="5"/>
        <v>39137368.450000003</v>
      </c>
      <c r="F44" s="23">
        <f t="shared" si="5"/>
        <v>7542886.4799999995</v>
      </c>
      <c r="G44" s="23">
        <f t="shared" si="5"/>
        <v>273431301</v>
      </c>
      <c r="H44" s="23">
        <f t="shared" si="5"/>
        <v>38636704.519999996</v>
      </c>
      <c r="I44" s="23">
        <f t="shared" si="5"/>
        <v>7542886.4799999995</v>
      </c>
    </row>
    <row r="45" spans="1:10" ht="69.75" customHeight="1">
      <c r="A45" s="47"/>
      <c r="B45" s="27" t="s">
        <v>83</v>
      </c>
      <c r="C45" s="28" t="s">
        <v>84</v>
      </c>
      <c r="D45" s="32">
        <v>85608381.340000004</v>
      </c>
      <c r="E45" s="32"/>
      <c r="F45" s="32">
        <v>1827181.34</v>
      </c>
      <c r="G45" s="51">
        <v>85608381.340000004</v>
      </c>
      <c r="H45" s="51"/>
      <c r="I45" s="51">
        <v>1827181.34</v>
      </c>
    </row>
    <row r="46" spans="1:10" ht="36.75" customHeight="1">
      <c r="A46" s="47"/>
      <c r="B46" s="38" t="s">
        <v>85</v>
      </c>
      <c r="C46" s="49" t="s">
        <v>86</v>
      </c>
      <c r="D46" s="44">
        <v>396007.05</v>
      </c>
      <c r="E46" s="44"/>
      <c r="F46" s="44">
        <v>396007.05</v>
      </c>
      <c r="G46" s="30">
        <v>396007.05</v>
      </c>
      <c r="H46" s="30"/>
      <c r="I46" s="30">
        <v>396007.05</v>
      </c>
    </row>
    <row r="47" spans="1:10" ht="27.75" customHeight="1">
      <c r="A47" s="45"/>
      <c r="B47" s="27" t="s">
        <v>87</v>
      </c>
      <c r="C47" s="28" t="s">
        <v>88</v>
      </c>
      <c r="D47" s="32">
        <v>55219917.030000001</v>
      </c>
      <c r="E47" s="32">
        <v>18871400</v>
      </c>
      <c r="F47" s="32">
        <v>661617.03</v>
      </c>
      <c r="G47" s="32">
        <v>51600710.549999997</v>
      </c>
      <c r="H47" s="32">
        <v>18870599.739999998</v>
      </c>
      <c r="I47" s="46">
        <v>661617.03</v>
      </c>
    </row>
    <row r="48" spans="1:10" ht="75.75" customHeight="1">
      <c r="A48" s="56"/>
      <c r="B48" s="27" t="s">
        <v>89</v>
      </c>
      <c r="C48" s="28" t="s">
        <v>90</v>
      </c>
      <c r="D48" s="32">
        <v>136386649.50999999</v>
      </c>
      <c r="E48" s="32">
        <v>20265968.449999999</v>
      </c>
      <c r="F48" s="32">
        <v>4658081.0599999996</v>
      </c>
      <c r="G48" s="46">
        <v>135826202.06</v>
      </c>
      <c r="H48" s="46">
        <v>19766104.780000001</v>
      </c>
      <c r="I48" s="46">
        <v>4658081.0599999996</v>
      </c>
    </row>
    <row r="49" spans="1:9" ht="61.5" customHeight="1">
      <c r="A49" s="56"/>
      <c r="B49" s="27" t="s">
        <v>91</v>
      </c>
      <c r="C49" s="28" t="s">
        <v>92</v>
      </c>
      <c r="D49" s="32"/>
      <c r="E49" s="32"/>
      <c r="F49" s="32"/>
      <c r="G49" s="32"/>
      <c r="H49" s="32"/>
      <c r="I49" s="32"/>
    </row>
    <row r="50" spans="1:9" ht="79.5" customHeight="1">
      <c r="A50" s="56">
        <v>17</v>
      </c>
      <c r="B50" s="15" t="s">
        <v>93</v>
      </c>
      <c r="C50" s="16" t="s">
        <v>94</v>
      </c>
      <c r="D50" s="23">
        <v>90000</v>
      </c>
      <c r="E50" s="23"/>
      <c r="F50" s="23">
        <v>90000</v>
      </c>
      <c r="G50" s="20">
        <v>90000</v>
      </c>
      <c r="H50" s="20"/>
      <c r="I50" s="20">
        <v>90000</v>
      </c>
    </row>
    <row r="51" spans="1:9" ht="58.5" customHeight="1">
      <c r="A51" s="56">
        <v>18</v>
      </c>
      <c r="B51" s="15" t="s">
        <v>95</v>
      </c>
      <c r="C51" s="16" t="s">
        <v>96</v>
      </c>
      <c r="D51" s="23"/>
      <c r="E51" s="23"/>
      <c r="F51" s="23"/>
      <c r="G51" s="20"/>
      <c r="H51" s="20"/>
      <c r="I51" s="20"/>
    </row>
    <row r="52" spans="1:9" ht="59.25" customHeight="1">
      <c r="A52" s="56">
        <v>19</v>
      </c>
      <c r="B52" s="15" t="s">
        <v>97</v>
      </c>
      <c r="C52" s="16" t="s">
        <v>98</v>
      </c>
      <c r="D52" s="23">
        <v>569000</v>
      </c>
      <c r="E52" s="23"/>
      <c r="F52" s="23">
        <v>569000</v>
      </c>
      <c r="G52" s="20">
        <v>568980</v>
      </c>
      <c r="H52" s="20"/>
      <c r="I52" s="20">
        <v>568980</v>
      </c>
    </row>
    <row r="53" spans="1:9" ht="55.5" customHeight="1">
      <c r="A53" s="57">
        <v>20</v>
      </c>
      <c r="B53" s="15" t="s">
        <v>99</v>
      </c>
      <c r="C53" s="16" t="s">
        <v>100</v>
      </c>
      <c r="D53" s="23">
        <v>36000</v>
      </c>
      <c r="E53" s="23"/>
      <c r="F53" s="23">
        <v>36000</v>
      </c>
      <c r="G53" s="20">
        <v>36000</v>
      </c>
      <c r="H53" s="20"/>
      <c r="I53" s="20">
        <v>36000</v>
      </c>
    </row>
    <row r="54" spans="1:9" ht="47.25" customHeight="1">
      <c r="A54" s="57">
        <v>21</v>
      </c>
      <c r="B54" s="15" t="s">
        <v>101</v>
      </c>
      <c r="C54" s="16" t="s">
        <v>102</v>
      </c>
      <c r="D54" s="23">
        <f t="shared" ref="D54:I54" si="6">SUM(D55:D57)</f>
        <v>27351332</v>
      </c>
      <c r="E54" s="23">
        <f t="shared" si="6"/>
        <v>0</v>
      </c>
      <c r="F54" s="23">
        <f t="shared" si="6"/>
        <v>11996132</v>
      </c>
      <c r="G54" s="23">
        <f t="shared" si="6"/>
        <v>26736025.390000001</v>
      </c>
      <c r="H54" s="23">
        <f t="shared" si="6"/>
        <v>0</v>
      </c>
      <c r="I54" s="23">
        <f t="shared" si="6"/>
        <v>11380825.390000001</v>
      </c>
    </row>
    <row r="55" spans="1:9" ht="45.75" customHeight="1">
      <c r="A55" s="56"/>
      <c r="B55" s="38" t="s">
        <v>103</v>
      </c>
      <c r="C55" s="49" t="s">
        <v>104</v>
      </c>
      <c r="D55" s="44">
        <v>19726200</v>
      </c>
      <c r="E55" s="44"/>
      <c r="F55" s="44">
        <v>4371000</v>
      </c>
      <c r="G55" s="58">
        <v>19726200</v>
      </c>
      <c r="H55" s="58"/>
      <c r="I55" s="58">
        <v>4371000</v>
      </c>
    </row>
    <row r="56" spans="1:9" ht="78.75" customHeight="1">
      <c r="A56" s="56"/>
      <c r="B56" s="38" t="s">
        <v>105</v>
      </c>
      <c r="C56" s="49" t="s">
        <v>106</v>
      </c>
      <c r="D56" s="44">
        <v>324574</v>
      </c>
      <c r="E56" s="44"/>
      <c r="F56" s="44">
        <v>324574</v>
      </c>
      <c r="G56" s="58">
        <v>324574</v>
      </c>
      <c r="H56" s="58"/>
      <c r="I56" s="58">
        <v>324574</v>
      </c>
    </row>
    <row r="57" spans="1:9" ht="61.5" customHeight="1">
      <c r="A57" s="56"/>
      <c r="B57" s="38" t="s">
        <v>107</v>
      </c>
      <c r="C57" s="49" t="s">
        <v>108</v>
      </c>
      <c r="D57" s="44">
        <v>7300558</v>
      </c>
      <c r="E57" s="44"/>
      <c r="F57" s="44">
        <v>7300558</v>
      </c>
      <c r="G57" s="58">
        <v>6685251.3899999997</v>
      </c>
      <c r="H57" s="58"/>
      <c r="I57" s="58">
        <v>6685251.3899999997</v>
      </c>
    </row>
    <row r="58" spans="1:9" ht="77.25" customHeight="1">
      <c r="A58" s="57">
        <v>22</v>
      </c>
      <c r="B58" s="15" t="s">
        <v>109</v>
      </c>
      <c r="C58" s="16" t="s">
        <v>110</v>
      </c>
      <c r="D58" s="23">
        <v>200000</v>
      </c>
      <c r="E58" s="23"/>
      <c r="F58" s="23">
        <v>200000</v>
      </c>
      <c r="G58" s="24">
        <v>200000</v>
      </c>
      <c r="H58" s="24"/>
      <c r="I58" s="24">
        <v>200000</v>
      </c>
    </row>
    <row r="59" spans="1:9" ht="60.75" customHeight="1">
      <c r="A59" s="57">
        <v>23</v>
      </c>
      <c r="B59" s="15" t="s">
        <v>111</v>
      </c>
      <c r="C59" s="16" t="s">
        <v>112</v>
      </c>
      <c r="D59" s="23">
        <v>423900</v>
      </c>
      <c r="E59" s="23"/>
      <c r="F59" s="23">
        <v>423900</v>
      </c>
      <c r="G59" s="24">
        <v>384452</v>
      </c>
      <c r="H59" s="24"/>
      <c r="I59" s="24">
        <v>384452</v>
      </c>
    </row>
    <row r="60" spans="1:9" ht="76.5" customHeight="1">
      <c r="A60" s="57">
        <v>24</v>
      </c>
      <c r="B60" s="15" t="s">
        <v>113</v>
      </c>
      <c r="C60" s="16" t="s">
        <v>114</v>
      </c>
      <c r="D60" s="23">
        <v>50000</v>
      </c>
      <c r="E60" s="23"/>
      <c r="F60" s="23">
        <v>50000</v>
      </c>
      <c r="G60" s="23">
        <v>49999.360000000001</v>
      </c>
      <c r="H60" s="23"/>
      <c r="I60" s="23">
        <v>49999.360000000001</v>
      </c>
    </row>
    <row r="61" spans="1:9" ht="1.5" hidden="1" customHeight="1">
      <c r="A61" s="57">
        <v>22</v>
      </c>
      <c r="B61" s="15" t="s">
        <v>115</v>
      </c>
      <c r="C61" s="16" t="s">
        <v>116</v>
      </c>
      <c r="D61" s="23"/>
      <c r="E61" s="23"/>
      <c r="F61" s="23"/>
      <c r="G61" s="23"/>
      <c r="H61" s="23"/>
      <c r="I61" s="23"/>
    </row>
    <row r="62" spans="1:9" ht="42.75" customHeight="1">
      <c r="A62" s="57">
        <v>25</v>
      </c>
      <c r="B62" s="15" t="s">
        <v>117</v>
      </c>
      <c r="C62" s="16" t="s">
        <v>118</v>
      </c>
      <c r="D62" s="23">
        <f t="shared" ref="D62:I62" si="7">SUM(D63:D64)</f>
        <v>5495521</v>
      </c>
      <c r="E62" s="23">
        <f t="shared" si="7"/>
        <v>0</v>
      </c>
      <c r="F62" s="23">
        <f t="shared" si="7"/>
        <v>4651721</v>
      </c>
      <c r="G62" s="23">
        <f t="shared" si="7"/>
        <v>5491721</v>
      </c>
      <c r="H62" s="23">
        <f t="shared" si="7"/>
        <v>0</v>
      </c>
      <c r="I62" s="23">
        <f t="shared" si="7"/>
        <v>4647921</v>
      </c>
    </row>
    <row r="63" spans="1:9" ht="75" customHeight="1">
      <c r="A63" s="59"/>
      <c r="B63" s="27" t="s">
        <v>119</v>
      </c>
      <c r="C63" s="28" t="s">
        <v>120</v>
      </c>
      <c r="D63" s="32">
        <v>4621721</v>
      </c>
      <c r="E63" s="32"/>
      <c r="F63" s="32">
        <v>4621721</v>
      </c>
      <c r="G63" s="51">
        <v>4620721</v>
      </c>
      <c r="H63" s="51"/>
      <c r="I63" s="51">
        <v>4620721</v>
      </c>
    </row>
    <row r="64" spans="1:9" ht="49.5" customHeight="1">
      <c r="A64" s="59"/>
      <c r="B64" s="27" t="s">
        <v>121</v>
      </c>
      <c r="C64" s="28" t="s">
        <v>122</v>
      </c>
      <c r="D64" s="32">
        <v>873800</v>
      </c>
      <c r="E64" s="32"/>
      <c r="F64" s="32">
        <v>30000</v>
      </c>
      <c r="G64" s="60">
        <v>871000</v>
      </c>
      <c r="H64" s="60"/>
      <c r="I64" s="60">
        <v>27200</v>
      </c>
    </row>
    <row r="65" spans="1:9" ht="57.75" customHeight="1">
      <c r="A65" s="59"/>
      <c r="B65" s="15" t="s">
        <v>123</v>
      </c>
      <c r="C65" s="16" t="s">
        <v>124</v>
      </c>
      <c r="D65" s="23"/>
      <c r="E65" s="23"/>
      <c r="F65" s="23"/>
      <c r="G65" s="24"/>
      <c r="H65" s="24"/>
      <c r="I65" s="24"/>
    </row>
    <row r="66" spans="1:9" ht="93.75" customHeight="1">
      <c r="A66" s="57">
        <v>26</v>
      </c>
      <c r="B66" s="15" t="s">
        <v>125</v>
      </c>
      <c r="C66" s="16" t="s">
        <v>126</v>
      </c>
      <c r="D66" s="23">
        <v>170000</v>
      </c>
      <c r="E66" s="23"/>
      <c r="F66" s="23">
        <v>1200</v>
      </c>
      <c r="G66" s="20">
        <v>170000</v>
      </c>
      <c r="H66" s="20"/>
      <c r="I66" s="20">
        <v>1200</v>
      </c>
    </row>
    <row r="67" spans="1:9" ht="44.25" customHeight="1">
      <c r="A67" s="57">
        <v>25</v>
      </c>
      <c r="B67" s="15" t="s">
        <v>127</v>
      </c>
      <c r="C67" s="16" t="s">
        <v>128</v>
      </c>
      <c r="D67" s="23">
        <v>127046.39999999999</v>
      </c>
      <c r="E67" s="23"/>
      <c r="F67" s="23">
        <v>127046.39999999999</v>
      </c>
      <c r="G67" s="20">
        <v>127046.39999999999</v>
      </c>
      <c r="H67" s="20"/>
      <c r="I67" s="20">
        <v>127046.39999999999</v>
      </c>
    </row>
    <row r="68" spans="1:9" ht="79.5" customHeight="1">
      <c r="A68" s="57">
        <v>27</v>
      </c>
      <c r="B68" s="15" t="s">
        <v>129</v>
      </c>
      <c r="C68" s="16" t="s">
        <v>130</v>
      </c>
      <c r="D68" s="23">
        <v>74000</v>
      </c>
      <c r="E68" s="23"/>
      <c r="F68" s="23">
        <v>74000</v>
      </c>
      <c r="G68" s="20">
        <v>74000</v>
      </c>
      <c r="H68" s="20"/>
      <c r="I68" s="20">
        <v>74000</v>
      </c>
    </row>
    <row r="69" spans="1:9" ht="72.75" customHeight="1">
      <c r="A69" s="57">
        <v>28</v>
      </c>
      <c r="B69" s="15" t="s">
        <v>131</v>
      </c>
      <c r="C69" s="16" t="s">
        <v>132</v>
      </c>
      <c r="D69" s="23">
        <v>7410794.6600000001</v>
      </c>
      <c r="E69" s="23">
        <v>5995900</v>
      </c>
      <c r="F69" s="23">
        <v>1152394.6599999999</v>
      </c>
      <c r="G69" s="20">
        <v>7409994.4199999999</v>
      </c>
      <c r="H69" s="20">
        <v>5995109.71</v>
      </c>
      <c r="I69" s="20">
        <v>1152394.6499999999</v>
      </c>
    </row>
    <row r="70" spans="1:9" ht="51.75" customHeight="1">
      <c r="A70" s="57">
        <v>29</v>
      </c>
      <c r="B70" s="15" t="s">
        <v>133</v>
      </c>
      <c r="C70" s="16" t="s">
        <v>134</v>
      </c>
      <c r="D70" s="23"/>
      <c r="E70" s="23"/>
      <c r="F70" s="23"/>
      <c r="G70" s="20"/>
      <c r="H70" s="20"/>
      <c r="I70" s="20"/>
    </row>
    <row r="71" spans="1:9" ht="0.75" hidden="1" customHeight="1">
      <c r="A71" s="57">
        <v>28</v>
      </c>
      <c r="B71" s="15" t="s">
        <v>135</v>
      </c>
      <c r="C71" s="16" t="s">
        <v>136</v>
      </c>
      <c r="D71" s="25"/>
      <c r="E71" s="25"/>
      <c r="F71" s="25"/>
      <c r="G71" s="20"/>
      <c r="H71" s="20"/>
      <c r="I71" s="20"/>
    </row>
    <row r="72" spans="1:9" ht="59.25" customHeight="1">
      <c r="A72" s="57"/>
      <c r="B72" s="15" t="s">
        <v>137</v>
      </c>
      <c r="C72" s="16" t="s">
        <v>138</v>
      </c>
      <c r="D72" s="25">
        <f>D73+D74</f>
        <v>9499362.870000001</v>
      </c>
      <c r="E72" s="25">
        <f t="shared" ref="E72:I72" si="8">E73+E74</f>
        <v>0</v>
      </c>
      <c r="F72" s="25">
        <f t="shared" si="8"/>
        <v>9499362.870000001</v>
      </c>
      <c r="G72" s="25">
        <f t="shared" si="8"/>
        <v>9262913.3100000005</v>
      </c>
      <c r="H72" s="25">
        <f t="shared" si="8"/>
        <v>0</v>
      </c>
      <c r="I72" s="25">
        <f t="shared" si="8"/>
        <v>9262913.3100000005</v>
      </c>
    </row>
    <row r="73" spans="1:9" s="62" customFormat="1" ht="59.25" customHeight="1">
      <c r="A73" s="61"/>
      <c r="B73" s="27" t="s">
        <v>139</v>
      </c>
      <c r="C73" s="28" t="s">
        <v>140</v>
      </c>
      <c r="D73" s="29">
        <v>7876986.8700000001</v>
      </c>
      <c r="E73" s="29"/>
      <c r="F73" s="29">
        <v>7876986.8700000001</v>
      </c>
      <c r="G73" s="51">
        <v>7665452.4400000004</v>
      </c>
      <c r="H73" s="51"/>
      <c r="I73" s="51">
        <v>7665452.4400000004</v>
      </c>
    </row>
    <row r="74" spans="1:9" s="62" customFormat="1" ht="59.25" customHeight="1">
      <c r="A74" s="61"/>
      <c r="B74" s="27" t="s">
        <v>141</v>
      </c>
      <c r="C74" s="28" t="s">
        <v>142</v>
      </c>
      <c r="D74" s="29">
        <v>1622376</v>
      </c>
      <c r="E74" s="29"/>
      <c r="F74" s="29">
        <v>1622376</v>
      </c>
      <c r="G74" s="51">
        <v>1597460.87</v>
      </c>
      <c r="H74" s="51"/>
      <c r="I74" s="51">
        <v>1597460.87</v>
      </c>
    </row>
    <row r="75" spans="1:9" ht="59.25" customHeight="1">
      <c r="A75" s="57"/>
      <c r="B75" s="15" t="s">
        <v>143</v>
      </c>
      <c r="C75" s="16" t="s">
        <v>144</v>
      </c>
      <c r="D75" s="63">
        <f>D76+D77</f>
        <v>24465003.130000003</v>
      </c>
      <c r="E75" s="63">
        <f t="shared" ref="E75:I75" si="9">E76+E77</f>
        <v>0</v>
      </c>
      <c r="F75" s="63">
        <f t="shared" si="9"/>
        <v>24465003.130000003</v>
      </c>
      <c r="G75" s="63">
        <f t="shared" si="9"/>
        <v>17976851.52</v>
      </c>
      <c r="H75" s="63">
        <f t="shared" si="9"/>
        <v>0</v>
      </c>
      <c r="I75" s="63">
        <f t="shared" si="9"/>
        <v>17976851.52</v>
      </c>
    </row>
    <row r="76" spans="1:9" s="62" customFormat="1" ht="59.25" customHeight="1">
      <c r="A76" s="61"/>
      <c r="B76" s="27" t="s">
        <v>145</v>
      </c>
      <c r="C76" s="28" t="s">
        <v>146</v>
      </c>
      <c r="D76" s="29">
        <v>13058454.74</v>
      </c>
      <c r="E76" s="29"/>
      <c r="F76" s="29">
        <v>13058454.74</v>
      </c>
      <c r="G76" s="51">
        <v>9705092.8800000008</v>
      </c>
      <c r="H76" s="51"/>
      <c r="I76" s="51">
        <v>9705092.8800000008</v>
      </c>
    </row>
    <row r="77" spans="1:9" s="62" customFormat="1" ht="59.25" customHeight="1">
      <c r="A77" s="61"/>
      <c r="B77" s="27" t="s">
        <v>147</v>
      </c>
      <c r="C77" s="28" t="s">
        <v>148</v>
      </c>
      <c r="D77" s="29">
        <v>11406548.390000001</v>
      </c>
      <c r="E77" s="29"/>
      <c r="F77" s="29">
        <v>11406548.390000001</v>
      </c>
      <c r="G77" s="51">
        <v>8271758.6399999997</v>
      </c>
      <c r="H77" s="51"/>
      <c r="I77" s="51">
        <v>8271758.6399999997</v>
      </c>
    </row>
    <row r="78" spans="1:9" ht="59.25" customHeight="1">
      <c r="A78" s="57"/>
      <c r="B78" s="15" t="s">
        <v>149</v>
      </c>
      <c r="C78" s="16" t="s">
        <v>150</v>
      </c>
      <c r="D78" s="25">
        <v>906594.78</v>
      </c>
      <c r="E78" s="25"/>
      <c r="F78" s="25">
        <v>906594.78</v>
      </c>
      <c r="G78" s="20">
        <v>710968.42</v>
      </c>
      <c r="H78" s="20"/>
      <c r="I78" s="20">
        <v>710968.42</v>
      </c>
    </row>
    <row r="79" spans="1:9" ht="59.25" customHeight="1">
      <c r="A79" s="57"/>
      <c r="B79" s="15" t="s">
        <v>151</v>
      </c>
      <c r="C79" s="16" t="s">
        <v>152</v>
      </c>
      <c r="D79" s="25">
        <v>1432541.27</v>
      </c>
      <c r="E79" s="25"/>
      <c r="F79" s="25">
        <v>1432541.27</v>
      </c>
      <c r="G79" s="20">
        <v>1117240.19</v>
      </c>
      <c r="H79" s="20"/>
      <c r="I79" s="20">
        <v>1117240.19</v>
      </c>
    </row>
    <row r="80" spans="1:9" ht="59.25" customHeight="1">
      <c r="A80" s="57"/>
      <c r="B80" s="15" t="s">
        <v>153</v>
      </c>
      <c r="C80" s="16" t="s">
        <v>154</v>
      </c>
      <c r="D80" s="25">
        <v>2544367.84</v>
      </c>
      <c r="E80" s="25"/>
      <c r="F80" s="25">
        <v>2544367.84</v>
      </c>
      <c r="G80" s="20">
        <v>2043693.16</v>
      </c>
      <c r="H80" s="20"/>
      <c r="I80" s="20">
        <v>2043693.16</v>
      </c>
    </row>
    <row r="81" spans="1:9" ht="59.25" customHeight="1">
      <c r="A81" s="57"/>
      <c r="B81" s="15" t="s">
        <v>155</v>
      </c>
      <c r="C81" s="16" t="s">
        <v>156</v>
      </c>
      <c r="D81" s="25"/>
      <c r="E81" s="25"/>
      <c r="F81" s="25"/>
      <c r="G81" s="20"/>
      <c r="H81" s="20"/>
      <c r="I81" s="20"/>
    </row>
    <row r="82" spans="1:9" ht="90" customHeight="1">
      <c r="A82" s="57"/>
      <c r="B82" s="15" t="s">
        <v>157</v>
      </c>
      <c r="C82" s="16" t="s">
        <v>136</v>
      </c>
      <c r="D82" s="25">
        <v>25000</v>
      </c>
      <c r="E82" s="25"/>
      <c r="F82" s="25">
        <v>25000</v>
      </c>
      <c r="G82" s="20"/>
      <c r="H82" s="20"/>
      <c r="I82" s="20"/>
    </row>
    <row r="83" spans="1:9" ht="78.75" customHeight="1">
      <c r="A83" s="57">
        <v>30</v>
      </c>
      <c r="B83" s="15" t="s">
        <v>158</v>
      </c>
      <c r="C83" s="16" t="s">
        <v>159</v>
      </c>
      <c r="D83" s="25">
        <v>7054236</v>
      </c>
      <c r="E83" s="25"/>
      <c r="F83" s="25">
        <v>7042337.4100000001</v>
      </c>
      <c r="G83" s="25">
        <v>7054235.7999999998</v>
      </c>
      <c r="H83" s="25"/>
      <c r="I83" s="25">
        <v>7042337.21</v>
      </c>
    </row>
    <row r="84" spans="1:9">
      <c r="A84" s="64"/>
      <c r="B84" s="2"/>
      <c r="C84" s="3"/>
      <c r="D84" s="65"/>
      <c r="E84" s="65"/>
      <c r="F84" s="65"/>
      <c r="G84" s="4"/>
      <c r="H84" s="4"/>
      <c r="I84" s="4"/>
    </row>
    <row r="85" spans="1:9">
      <c r="A85" s="64"/>
      <c r="B85" s="66" t="s">
        <v>160</v>
      </c>
      <c r="C85" s="3"/>
      <c r="D85" s="65"/>
      <c r="E85" s="65"/>
      <c r="F85" s="65"/>
      <c r="G85" s="4"/>
      <c r="H85" s="4"/>
      <c r="I85" s="4"/>
    </row>
    <row r="86" spans="1:9">
      <c r="A86" s="64"/>
      <c r="B86" s="66" t="s">
        <v>161</v>
      </c>
      <c r="C86" s="3"/>
      <c r="D86" s="65"/>
      <c r="E86" s="65"/>
      <c r="F86" s="65"/>
      <c r="G86" s="4"/>
      <c r="H86" s="4"/>
      <c r="I86" s="4"/>
    </row>
  </sheetData>
  <mergeCells count="7">
    <mergeCell ref="G5:I5"/>
    <mergeCell ref="C1:D1"/>
    <mergeCell ref="B3:D3"/>
    <mergeCell ref="A5:A6"/>
    <mergeCell ref="B5:B6"/>
    <mergeCell ref="C5:C6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2022-04-14T10:51:11Z</dcterms:modified>
</cp:coreProperties>
</file>